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0392" windowHeight="5136" activeTab="2"/>
  </bookViews>
  <sheets>
    <sheet name="NCEA School" sheetId="1" r:id="rId1"/>
    <sheet name="DataOnly" sheetId="2" r:id="rId2"/>
    <sheet name="Instructions" sheetId="3" r:id="rId3"/>
    <sheet name="Race and Ethnicity" sheetId="4" r:id="rId4"/>
  </sheets>
  <definedNames>
    <definedName name="AllValues">'DataOnly'!$D$3:$EW$3</definedName>
    <definedName name="ConRange">'NCEA School'!$I$32:$K$55</definedName>
  </definedNames>
  <calcPr fullCalcOnLoad="1"/>
</workbook>
</file>

<file path=xl/sharedStrings.xml><?xml version="1.0" encoding="utf-8"?>
<sst xmlns="http://schemas.openxmlformats.org/spreadsheetml/2006/main" count="347" uniqueCount="291">
  <si>
    <r>
      <t xml:space="preserve">(Note:  Total </t>
    </r>
    <r>
      <rPr>
        <sz val="10"/>
        <color indexed="48"/>
        <rFont val="Arial"/>
        <family val="2"/>
      </rPr>
      <t>must agree</t>
    </r>
    <r>
      <rPr>
        <sz val="10"/>
        <rFont val="Arial"/>
        <family val="0"/>
      </rPr>
      <t xml:space="preserve"> with total </t>
    </r>
    <r>
      <rPr>
        <sz val="10"/>
        <color indexed="48"/>
        <rFont val="Arial"/>
        <family val="2"/>
      </rPr>
      <t>Enrollment by Grade Level</t>
    </r>
    <r>
      <rPr>
        <sz val="10"/>
        <rFont val="Arial"/>
        <family val="0"/>
      </rPr>
      <t>).</t>
    </r>
  </si>
  <si>
    <t>CATHOLIC</t>
  </si>
  <si>
    <t>NON-CATHOLIC</t>
  </si>
  <si>
    <t>NATIVE AMERICAN</t>
  </si>
  <si>
    <t>ASIAN</t>
  </si>
  <si>
    <t>BLACK</t>
  </si>
  <si>
    <t>WHITE</t>
  </si>
  <si>
    <t>TOTAL</t>
  </si>
  <si>
    <t xml:space="preserve"> </t>
  </si>
  <si>
    <t>UNKNOWN</t>
  </si>
  <si>
    <t xml:space="preserve">Pre - K </t>
  </si>
  <si>
    <t xml:space="preserve">Kindergarten </t>
  </si>
  <si>
    <t xml:space="preserve">First Grade </t>
  </si>
  <si>
    <t xml:space="preserve">Second Grade </t>
  </si>
  <si>
    <t xml:space="preserve">Third Grade </t>
  </si>
  <si>
    <t xml:space="preserve">Fifth Grade </t>
  </si>
  <si>
    <t xml:space="preserve">Sixth Grade </t>
  </si>
  <si>
    <t xml:space="preserve">Seventh Grade </t>
  </si>
  <si>
    <t xml:space="preserve">Eighth Grade </t>
  </si>
  <si>
    <t xml:space="preserve">Total </t>
  </si>
  <si>
    <t>PHONE:</t>
  </si>
  <si>
    <t>FAX:</t>
  </si>
  <si>
    <t>E-MAIL:</t>
  </si>
  <si>
    <t>Urban</t>
  </si>
  <si>
    <t>Inner City</t>
  </si>
  <si>
    <t>Suburban</t>
  </si>
  <si>
    <t>Rural</t>
  </si>
  <si>
    <t>Total</t>
  </si>
  <si>
    <t>Single Parish</t>
  </si>
  <si>
    <t>Diocesan</t>
  </si>
  <si>
    <t>Male</t>
  </si>
  <si>
    <t>Female</t>
  </si>
  <si>
    <t>Coed</t>
  </si>
  <si>
    <t>Elementary</t>
  </si>
  <si>
    <t>Secondary</t>
  </si>
  <si>
    <t>Ninth Grade</t>
  </si>
  <si>
    <t>Tenth Grade</t>
  </si>
  <si>
    <t>Eleventh Grade</t>
  </si>
  <si>
    <t>Twelfth Grade</t>
  </si>
  <si>
    <t>Ungraded</t>
  </si>
  <si>
    <t xml:space="preserve">Fourth Grade </t>
  </si>
  <si>
    <t>PROFESSIONAL STAFF</t>
  </si>
  <si>
    <t>Professional Staff</t>
  </si>
  <si>
    <t>Female Religious</t>
  </si>
  <si>
    <t>Male Religious</t>
  </si>
  <si>
    <t>Clergy</t>
  </si>
  <si>
    <t>Lay, Male</t>
  </si>
  <si>
    <t>Lay, Female</t>
  </si>
  <si>
    <t>Full-Time</t>
  </si>
  <si>
    <t>Part-Time</t>
  </si>
  <si>
    <t>NATIVE HAWAII /PAC ISL</t>
  </si>
  <si>
    <t>This sheet is password protected.</t>
  </si>
  <si>
    <t>SCHOOL NAME:</t>
  </si>
  <si>
    <t>PRINCIPAL:</t>
  </si>
  <si>
    <t>ADDRESS:</t>
  </si>
  <si>
    <t>SCHOOL CATEGORY</t>
  </si>
  <si>
    <t>Interparish</t>
  </si>
  <si>
    <t>Religious Cong/Private</t>
  </si>
  <si>
    <t>2.  Does the school have an Extended Day Program?</t>
  </si>
  <si>
    <t>4.  Do students have school access to the Internet?</t>
  </si>
  <si>
    <t>YES</t>
  </si>
  <si>
    <t>NO</t>
  </si>
  <si>
    <t>NCEA Data Bank School Summary Form</t>
  </si>
  <si>
    <t xml:space="preserve">       (busing, travel passes, compensation to parents, etc.)</t>
  </si>
  <si>
    <t>6.  Did the school apply for the E-rate discounts in this present school year?</t>
  </si>
  <si>
    <t>E.  ADDITIONAL INFORMATION</t>
  </si>
  <si>
    <t>D. GOVERNMENT FUNDED PROGRAMS</t>
  </si>
  <si>
    <t>C.2  Full and Part-time Staffing</t>
  </si>
  <si>
    <t>A.1a Location - pick one</t>
  </si>
  <si>
    <t>A.1b Sponsorship - pick one</t>
  </si>
  <si>
    <t xml:space="preserve">In the each of the three tables below, use a '1' to indicate the school's </t>
  </si>
  <si>
    <t xml:space="preserve">       Location, Sponsorship, and Gender </t>
  </si>
  <si>
    <t>It will be used at your diocese to transfer the data into the Diocesan report which is submitted to NCEA.</t>
  </si>
  <si>
    <t>This two row spreadsheet is automatically filled with numbers when they are entered into the first, formatted spreadsheet.</t>
  </si>
  <si>
    <t>3.  Does the school have a waiting list for any grade?</t>
  </si>
  <si>
    <t>To answer the 6 questions below, put a '1' in either the Yes or No column.</t>
  </si>
  <si>
    <t>School Name</t>
  </si>
  <si>
    <t>A.1a Location</t>
  </si>
  <si>
    <t>Innercity</t>
  </si>
  <si>
    <t>A.1b Sponsorship</t>
  </si>
  <si>
    <t>Parish</t>
  </si>
  <si>
    <t>RelCon/Priv</t>
  </si>
  <si>
    <t>A2.Gender</t>
  </si>
  <si>
    <t>B1. Enrollment by Ethnicity</t>
  </si>
  <si>
    <t>NA - Cath</t>
  </si>
  <si>
    <t>NA-non</t>
  </si>
  <si>
    <t>NA-umk</t>
  </si>
  <si>
    <t>Asian - C</t>
  </si>
  <si>
    <t>Asian-NonC</t>
  </si>
  <si>
    <t>Asian-unk</t>
  </si>
  <si>
    <t>Black-C</t>
  </si>
  <si>
    <t>Black-NonC</t>
  </si>
  <si>
    <t>Black-unk</t>
  </si>
  <si>
    <t>B1. Enrollment by Ethnicity(cont)</t>
  </si>
  <si>
    <t>HawPI-C</t>
  </si>
  <si>
    <t>HawPI-non-C</t>
  </si>
  <si>
    <t>HawPI- unk</t>
  </si>
  <si>
    <t>White - C</t>
  </si>
  <si>
    <t>White-nonC</t>
  </si>
  <si>
    <t>White-unk</t>
  </si>
  <si>
    <t>MR - C</t>
  </si>
  <si>
    <t>MR-nonC</t>
  </si>
  <si>
    <t>MR-unk</t>
  </si>
  <si>
    <t>Unk-C</t>
  </si>
  <si>
    <t>Unk-nonC</t>
  </si>
  <si>
    <t>Unk-unk</t>
  </si>
  <si>
    <t>B2. Enrollment by Grade Level</t>
  </si>
  <si>
    <t>EL-pre-K</t>
  </si>
  <si>
    <t>EL-Kind</t>
  </si>
  <si>
    <t>EL-1</t>
  </si>
  <si>
    <t>EL-2</t>
  </si>
  <si>
    <t>EL-3</t>
  </si>
  <si>
    <t>EL-4</t>
  </si>
  <si>
    <t>EL-5</t>
  </si>
  <si>
    <t>EL-6</t>
  </si>
  <si>
    <t>EL-7</t>
  </si>
  <si>
    <t>EL-8</t>
  </si>
  <si>
    <t>EL-9</t>
  </si>
  <si>
    <t>EL-ungr</t>
  </si>
  <si>
    <t>B2. Enrollment by Grade Level (cont)</t>
  </si>
  <si>
    <t>Sec-5</t>
  </si>
  <si>
    <t>Sec-6</t>
  </si>
  <si>
    <t>Sec-7</t>
  </si>
  <si>
    <t>Sec-8</t>
  </si>
  <si>
    <t>Sec-9</t>
  </si>
  <si>
    <t>Sec-10</t>
  </si>
  <si>
    <t>Sec-11</t>
  </si>
  <si>
    <t>Sec-12</t>
  </si>
  <si>
    <t>Sec-ungr</t>
  </si>
  <si>
    <t>C1. Staff Ethnicity</t>
  </si>
  <si>
    <t>C1. Staff Ethnicity (cont)</t>
  </si>
  <si>
    <t>C.2 Full and Part Time Staffing</t>
  </si>
  <si>
    <t>D. Government Funded Programs</t>
  </si>
  <si>
    <t>Title 1</t>
  </si>
  <si>
    <t>Bkfst</t>
  </si>
  <si>
    <t>Lunch</t>
  </si>
  <si>
    <t>Trans</t>
  </si>
  <si>
    <t>E. Additional Information</t>
  </si>
  <si>
    <t>Board-Y</t>
  </si>
  <si>
    <t>Board-N</t>
  </si>
  <si>
    <t>ExDay-Y</t>
  </si>
  <si>
    <t>ExDay-N</t>
  </si>
  <si>
    <t>Wait-Y</t>
  </si>
  <si>
    <t>Wait-N</t>
  </si>
  <si>
    <t>Internet-Y</t>
  </si>
  <si>
    <t>Internet-N</t>
  </si>
  <si>
    <t>E-Rate-Y</t>
  </si>
  <si>
    <t>E-Rate-N</t>
  </si>
  <si>
    <t>E-RAp-N</t>
  </si>
  <si>
    <t>E-RAp-Y</t>
  </si>
  <si>
    <t>Internal fields</t>
  </si>
  <si>
    <t>IC-SP</t>
  </si>
  <si>
    <t>IC-IP</t>
  </si>
  <si>
    <t>IC-D</t>
  </si>
  <si>
    <t>IC-P</t>
  </si>
  <si>
    <t>S-SP</t>
  </si>
  <si>
    <t>S-IP</t>
  </si>
  <si>
    <t>S-D</t>
  </si>
  <si>
    <t>S-P</t>
  </si>
  <si>
    <t>R-SP</t>
  </si>
  <si>
    <t>R-IP</t>
  </si>
  <si>
    <t>R-D</t>
  </si>
  <si>
    <t>R-P</t>
  </si>
  <si>
    <t>Combinations of location and sponsorship</t>
  </si>
  <si>
    <t>Computed if school form is done</t>
  </si>
  <si>
    <t>Can be directly entered as a '1' in one of 16 spots</t>
  </si>
  <si>
    <t>(Students should be counted in the category of which they are most characteristic)</t>
  </si>
  <si>
    <t>List the number of students in each grade</t>
  </si>
  <si>
    <r>
      <t xml:space="preserve">1.  Total number of </t>
    </r>
    <r>
      <rPr>
        <sz val="10"/>
        <rFont val="Arial"/>
        <family val="2"/>
      </rPr>
      <t>students</t>
    </r>
    <r>
      <rPr>
        <sz val="10"/>
        <rFont val="Arial"/>
        <family val="0"/>
      </rPr>
      <t xml:space="preserve"> who receive Title I services</t>
    </r>
  </si>
  <si>
    <r>
      <t xml:space="preserve">2.  Number of </t>
    </r>
    <r>
      <rPr>
        <sz val="10"/>
        <rFont val="Arial"/>
        <family val="2"/>
      </rPr>
      <t>students</t>
    </r>
    <r>
      <rPr>
        <sz val="10"/>
        <rFont val="Arial"/>
        <family val="0"/>
      </rPr>
      <t xml:space="preserve"> who receive free or reduced price breakfast</t>
    </r>
  </si>
  <si>
    <r>
      <t xml:space="preserve">4.  Number of </t>
    </r>
    <r>
      <rPr>
        <sz val="10"/>
        <rFont val="Arial"/>
        <family val="2"/>
      </rPr>
      <t>students</t>
    </r>
    <r>
      <rPr>
        <sz val="10"/>
        <rFont val="Arial"/>
        <family val="0"/>
      </rPr>
      <t xml:space="preserve"> who receive subsized transportation services</t>
    </r>
  </si>
  <si>
    <r>
      <t xml:space="preserve">3.  Number of </t>
    </r>
    <r>
      <rPr>
        <sz val="10"/>
        <rFont val="Arial"/>
        <family val="2"/>
      </rPr>
      <t>students</t>
    </r>
    <r>
      <rPr>
        <sz val="10"/>
        <rFont val="Arial"/>
        <family val="0"/>
      </rPr>
      <t xml:space="preserve"> who receive free or reduced price lunch</t>
    </r>
  </si>
  <si>
    <t>1.  Does the school have a Board, Commission or Council?</t>
  </si>
  <si>
    <t>5.  Did the school receive E-rate telecom discounts in the last school year?</t>
  </si>
  <si>
    <t>Nutrition</t>
  </si>
  <si>
    <t>Transportation</t>
  </si>
  <si>
    <r>
      <t xml:space="preserve">Include all </t>
    </r>
    <r>
      <rPr>
        <b/>
        <u val="single"/>
        <sz val="10"/>
        <rFont val="Arial"/>
        <family val="2"/>
      </rPr>
      <t>paid professional</t>
    </r>
    <r>
      <rPr>
        <sz val="10"/>
        <rFont val="Arial"/>
        <family val="2"/>
      </rPr>
      <t xml:space="preserve"> (administrators and faculty) who have responsibility for the </t>
    </r>
  </si>
  <si>
    <t>teaching/learning process. Do not include development or admissions directors, teachers' aides or</t>
  </si>
  <si>
    <t>support staff.</t>
  </si>
  <si>
    <r>
      <t xml:space="preserve">List the number of </t>
    </r>
    <r>
      <rPr>
        <b/>
        <u val="single"/>
        <sz val="10"/>
        <rFont val="Arial"/>
        <family val="2"/>
      </rPr>
      <t>all</t>
    </r>
    <r>
      <rPr>
        <sz val="10"/>
        <rFont val="Arial"/>
        <family val="2"/>
      </rPr>
      <t xml:space="preserve"> the full- and part-time professional staff in each category.</t>
    </r>
  </si>
  <si>
    <t xml:space="preserve">List the numbers of full and part-time paid professionals in the appropriate categories.  </t>
  </si>
  <si>
    <t xml:space="preserve">A2. Gender </t>
  </si>
  <si>
    <t xml:space="preserve"> - pick one</t>
  </si>
  <si>
    <t>FemRel-FT</t>
  </si>
  <si>
    <t>FemRel-PT</t>
  </si>
  <si>
    <t>MalRel - FT</t>
  </si>
  <si>
    <t>MalRel - PT</t>
  </si>
  <si>
    <t>Clergy- FT</t>
  </si>
  <si>
    <t>Clergy - PT</t>
  </si>
  <si>
    <t>MalLay - FT</t>
  </si>
  <si>
    <t>MalLay - PT</t>
  </si>
  <si>
    <t>FemLay- FT</t>
  </si>
  <si>
    <t>FemLay - PT</t>
  </si>
  <si>
    <t>Urb-1Par</t>
  </si>
  <si>
    <t>Urb-Dio</t>
  </si>
  <si>
    <t>Urb-Pri</t>
  </si>
  <si>
    <t>Urb-InterPar</t>
  </si>
  <si>
    <t>You are done! - save  this workbook and</t>
  </si>
  <si>
    <t>schools with gov't funded programs</t>
  </si>
  <si>
    <t>How many students are Hispanic or Latino</t>
  </si>
  <si>
    <t>TWO OR MORE RACES</t>
  </si>
  <si>
    <t>How many staff are Hispanic or Latino</t>
  </si>
  <si>
    <r>
      <t xml:space="preserve"> B1(b).  ENROLLMENT </t>
    </r>
    <r>
      <rPr>
        <b/>
        <u val="single"/>
        <sz val="10"/>
        <color indexed="61"/>
        <rFont val="Arial"/>
        <family val="2"/>
      </rPr>
      <t>BY RACE</t>
    </r>
    <r>
      <rPr>
        <b/>
        <u val="single"/>
        <sz val="10"/>
        <color indexed="48"/>
        <rFont val="Arial"/>
        <family val="2"/>
      </rPr>
      <t xml:space="preserve"> </t>
    </r>
  </si>
  <si>
    <t>NON-CATH</t>
  </si>
  <si>
    <r>
      <rPr>
        <b/>
        <u val="single"/>
        <sz val="10"/>
        <color indexed="62"/>
        <rFont val="Arial"/>
        <family val="2"/>
      </rPr>
      <t>C1(a).PROFESSIONAL STAFF</t>
    </r>
    <r>
      <rPr>
        <b/>
        <u val="single"/>
        <sz val="10"/>
        <rFont val="Arial"/>
        <family val="2"/>
      </rPr>
      <t xml:space="preserve"> </t>
    </r>
    <r>
      <rPr>
        <b/>
        <u val="single"/>
        <sz val="10"/>
        <color indexed="10"/>
        <rFont val="Arial"/>
        <family val="2"/>
      </rPr>
      <t xml:space="preserve">BY ETHNICITY </t>
    </r>
  </si>
  <si>
    <r>
      <rPr>
        <b/>
        <u val="single"/>
        <sz val="10"/>
        <color indexed="62"/>
        <rFont val="Arial"/>
        <family val="2"/>
      </rPr>
      <t>C1(b).PROFESSIONAL STAFF</t>
    </r>
    <r>
      <rPr>
        <b/>
        <u val="single"/>
        <sz val="10"/>
        <rFont val="Arial"/>
        <family val="2"/>
      </rPr>
      <t xml:space="preserve"> </t>
    </r>
    <r>
      <rPr>
        <b/>
        <u val="single"/>
        <sz val="10"/>
        <color indexed="10"/>
        <rFont val="Arial"/>
        <family val="2"/>
      </rPr>
      <t>BY RACE AND RELIGION</t>
    </r>
  </si>
  <si>
    <t>The totals in section C.1(A)., C.1(B) and C.2 must agree with each other.</t>
  </si>
  <si>
    <r>
      <t>B1(a). ENROLLMENT</t>
    </r>
    <r>
      <rPr>
        <b/>
        <u val="single"/>
        <sz val="10"/>
        <color indexed="48"/>
        <rFont val="Arial"/>
        <family val="2"/>
      </rPr>
      <t xml:space="preserve"> </t>
    </r>
    <r>
      <rPr>
        <b/>
        <u val="single"/>
        <sz val="10"/>
        <color indexed="61"/>
        <rFont val="Arial"/>
        <family val="2"/>
      </rPr>
      <t>BY ETHNICITY</t>
    </r>
    <r>
      <rPr>
        <b/>
        <u val="single"/>
        <sz val="10"/>
        <color indexed="48"/>
        <rFont val="Arial"/>
        <family val="2"/>
      </rPr>
      <t xml:space="preserve"> </t>
    </r>
  </si>
  <si>
    <t>Y Stud Cath</t>
  </si>
  <si>
    <t>Y Stud NC</t>
  </si>
  <si>
    <t>N Stud Cath</t>
  </si>
  <si>
    <t>N stud NC</t>
  </si>
  <si>
    <t>Y Staf Cath</t>
  </si>
  <si>
    <t>Y Staf NC</t>
  </si>
  <si>
    <t>N Staf Cath</t>
  </si>
  <si>
    <t>N Staf NC</t>
  </si>
  <si>
    <t>B1(a) Ethnicity (Hispanic)</t>
  </si>
  <si>
    <t>C1(a) Ethnicity (Hispanic)</t>
  </si>
  <si>
    <t>Y Stud unk</t>
  </si>
  <si>
    <t>N Stud unk</t>
  </si>
  <si>
    <t>Y Staf unk</t>
  </si>
  <si>
    <t>N staf unk</t>
  </si>
  <si>
    <t>NATIVE HAWAII/ PAC ISL</t>
  </si>
  <si>
    <r>
      <t>How many students</t>
    </r>
    <r>
      <rPr>
        <b/>
        <sz val="10"/>
        <color indexed="10"/>
        <rFont val="Arial"/>
        <family val="2"/>
      </rPr>
      <t xml:space="preserve"> are not</t>
    </r>
    <r>
      <rPr>
        <b/>
        <sz val="10"/>
        <color indexed="8"/>
        <rFont val="Arial"/>
        <family val="2"/>
      </rPr>
      <t xml:space="preserve"> </t>
    </r>
    <r>
      <rPr>
        <sz val="10"/>
        <color indexed="8"/>
        <rFont val="Arial"/>
        <family val="2"/>
      </rPr>
      <t>Hispanic or Latino</t>
    </r>
  </si>
  <si>
    <r>
      <t>How many staff</t>
    </r>
    <r>
      <rPr>
        <b/>
        <sz val="10"/>
        <color indexed="10"/>
        <rFont val="Arial"/>
        <family val="2"/>
      </rPr>
      <t xml:space="preserve"> are not</t>
    </r>
    <r>
      <rPr>
        <b/>
        <sz val="10"/>
        <color indexed="8"/>
        <rFont val="Arial"/>
        <family val="2"/>
      </rPr>
      <t xml:space="preserve"> </t>
    </r>
    <r>
      <rPr>
        <sz val="10"/>
        <color indexed="8"/>
        <rFont val="Arial"/>
        <family val="2"/>
      </rPr>
      <t>Hispanic or Latino</t>
    </r>
  </si>
  <si>
    <t>NOTE: Final totals in</t>
  </si>
  <si>
    <t>B1(a), B1(b) and B2</t>
  </si>
  <si>
    <t>must all be the same!</t>
  </si>
  <si>
    <t>Disability</t>
  </si>
  <si>
    <t>7.  Number of students with a diagnosed disability</t>
  </si>
  <si>
    <t>Dear Principal:</t>
  </si>
  <si>
    <r>
      <t>Your cooperation in completing all of the information requested is essential and greatly appreciated</t>
    </r>
    <r>
      <rPr>
        <b/>
        <sz val="10"/>
        <rFont val="Times New Roman"/>
        <family val="1"/>
      </rPr>
      <t xml:space="preserve">.  </t>
    </r>
    <r>
      <rPr>
        <sz val="10"/>
        <rFont val="Times New Roman"/>
        <family val="1"/>
      </rPr>
      <t>We ask that you assume personal responsibility for the accuracy and timely return of this form.  Thank you!</t>
    </r>
  </si>
  <si>
    <t>Dale McDonald, PBVM, PhD</t>
  </si>
  <si>
    <t>Director of Public Policy and Educational Research</t>
  </si>
  <si>
    <t>If you have questions, please contact me by e-mail: mcdonald@ncea.org  or  phone 571-257-0010 or  fax 703 243-0025.</t>
  </si>
  <si>
    <t>Instructions and Definitions</t>
  </si>
  <si>
    <r>
      <t>Schools</t>
    </r>
    <r>
      <rPr>
        <b/>
        <sz val="10"/>
        <rFont val="Times New Roman"/>
        <family val="1"/>
      </rPr>
      <t xml:space="preserve">: </t>
    </r>
    <r>
      <rPr>
        <sz val="10"/>
        <rFont val="Times New Roman"/>
        <family val="1"/>
      </rPr>
      <t xml:space="preserve">Data will be collected in two </t>
    </r>
    <r>
      <rPr>
        <sz val="11"/>
        <rFont val="Times New Roman"/>
        <family val="1"/>
      </rPr>
      <t>categories</t>
    </r>
    <r>
      <rPr>
        <sz val="10"/>
        <rFont val="Times New Roman"/>
        <family val="1"/>
      </rPr>
      <t>: elementary/middle and secondary.</t>
    </r>
  </si>
  <si>
    <r>
      <t>Elementary/Middle:</t>
    </r>
    <r>
      <rPr>
        <sz val="10"/>
        <rFont val="Times New Roman"/>
        <family val="1"/>
      </rPr>
      <t xml:space="preserve">  generally Pre-K-8; or 6-9.  Schools that identify as “middle” should respond in this category.</t>
    </r>
  </si>
  <si>
    <r>
      <t>Secondary</t>
    </r>
    <r>
      <rPr>
        <sz val="10"/>
        <rFont val="Times New Roman"/>
        <family val="1"/>
      </rPr>
      <t>:  generally 9-12, but if the school has grades below 9 and identifies as a high school, the school should respond in the secondary category.</t>
    </r>
  </si>
  <si>
    <r>
      <t>Pre</t>
    </r>
    <r>
      <rPr>
        <sz val="10"/>
        <rFont val="Times New Roman"/>
        <family val="1"/>
      </rPr>
      <t>-</t>
    </r>
    <r>
      <rPr>
        <b/>
        <sz val="10"/>
        <rFont val="Times New Roman"/>
        <family val="1"/>
      </rPr>
      <t>K</t>
    </r>
    <r>
      <rPr>
        <sz val="10"/>
        <rFont val="Times New Roman"/>
        <family val="1"/>
      </rPr>
      <t>:</t>
    </r>
    <r>
      <rPr>
        <b/>
        <sz val="10"/>
        <rFont val="Times New Roman"/>
        <family val="1"/>
      </rPr>
      <t xml:space="preserve">  </t>
    </r>
    <r>
      <rPr>
        <sz val="10"/>
        <rFont val="Times New Roman"/>
        <family val="1"/>
      </rPr>
      <t>the</t>
    </r>
    <r>
      <rPr>
        <b/>
        <sz val="10"/>
        <rFont val="Times New Roman"/>
        <family val="1"/>
      </rPr>
      <t xml:space="preserve"> </t>
    </r>
    <r>
      <rPr>
        <sz val="10"/>
        <rFont val="Times New Roman"/>
        <family val="1"/>
      </rPr>
      <t>pre-school program is part of the school or a separate center provides an educational program.  Do not include daycare programs that are not under the jurisdiction of your school.</t>
    </r>
  </si>
  <si>
    <r>
      <t>Location</t>
    </r>
    <r>
      <rPr>
        <b/>
        <sz val="10"/>
        <rFont val="Times New Roman"/>
        <family val="1"/>
      </rPr>
      <t>:</t>
    </r>
  </si>
  <si>
    <r>
      <t>urban</t>
    </r>
    <r>
      <rPr>
        <sz val="10"/>
        <rFont val="Times New Roman"/>
        <family val="1"/>
      </rPr>
      <t>:  within the limits of a major city or one with at least 50,000 population</t>
    </r>
  </si>
  <si>
    <r>
      <t>inner-city</t>
    </r>
    <r>
      <rPr>
        <sz val="10"/>
        <rFont val="Times New Roman"/>
        <family val="1"/>
      </rPr>
      <t>: located within a major city and characterized by a concentration (</t>
    </r>
    <r>
      <rPr>
        <sz val="10"/>
        <rFont val="Symbol"/>
        <family val="1"/>
      </rPr>
      <t>&gt;</t>
    </r>
    <r>
      <rPr>
        <sz val="10"/>
        <rFont val="Times New Roman"/>
        <family val="1"/>
      </rPr>
      <t>40%) of low income inhabitants</t>
    </r>
  </si>
  <si>
    <r>
      <t>suburban</t>
    </r>
    <r>
      <rPr>
        <sz val="10"/>
        <rFont val="Times New Roman"/>
        <family val="1"/>
      </rPr>
      <t>: outside of, but tangent to, a major city or its immediate suburbs</t>
    </r>
  </si>
  <si>
    <r>
      <t>rural:</t>
    </r>
    <r>
      <rPr>
        <sz val="10"/>
        <rFont val="Times New Roman"/>
        <family val="1"/>
      </rPr>
      <t xml:space="preserve"> located outside of an urban or suburban area and having fewer than 50,000 inhabitants</t>
    </r>
  </si>
  <si>
    <r>
      <t>Race</t>
    </r>
    <r>
      <rPr>
        <b/>
        <sz val="10"/>
        <rFont val="Times New Roman"/>
        <family val="1"/>
      </rPr>
      <t>:</t>
    </r>
    <r>
      <rPr>
        <sz val="10"/>
        <rFont val="Times New Roman"/>
        <family val="1"/>
      </rPr>
      <t xml:space="preserve">  Students should be counted in the category of which they are </t>
    </r>
    <r>
      <rPr>
        <u val="single"/>
        <sz val="10"/>
        <rFont val="Times New Roman"/>
        <family val="1"/>
      </rPr>
      <t>most characteristic</t>
    </r>
    <r>
      <rPr>
        <sz val="10"/>
        <rFont val="Times New Roman"/>
        <family val="1"/>
      </rPr>
      <t xml:space="preserve">. See document </t>
    </r>
    <r>
      <rPr>
        <u val="single"/>
        <sz val="10"/>
        <rFont val="Times New Roman"/>
        <family val="1"/>
      </rPr>
      <t>U.S. Census Bureau Race and Ethnicity Reporting</t>
    </r>
    <r>
      <rPr>
        <sz val="10"/>
        <rFont val="Times New Roman"/>
        <family val="1"/>
      </rPr>
      <t>, which follows.</t>
    </r>
  </si>
  <si>
    <r>
      <t>Asian</t>
    </r>
    <r>
      <rPr>
        <sz val="10"/>
        <rFont val="Times New Roman"/>
        <family val="1"/>
      </rPr>
      <t>: identifies as having origins in Far East, Southeast Asia or Indian Sub-continent: (Cambodia, China, India, Japan, Korea, Malaysia, Pakistan, Philippines, Thailand, Vietnam, etc.)</t>
    </r>
  </si>
  <si>
    <r>
      <t>American Indian/Native Alaskan</t>
    </r>
    <r>
      <rPr>
        <sz val="10"/>
        <rFont val="Times New Roman"/>
        <family val="1"/>
      </rPr>
      <t>: identifies as one of the two classifications of native Americans</t>
    </r>
  </si>
  <si>
    <r>
      <t>Black/African American</t>
    </r>
    <r>
      <rPr>
        <sz val="10"/>
        <rFont val="Times New Roman"/>
        <family val="1"/>
      </rPr>
      <t>: identifies as black whether from US, Africa or other parts of the world</t>
    </r>
  </si>
  <si>
    <r>
      <t>Native Hawaiian/Other Pacific Islander</t>
    </r>
    <r>
      <rPr>
        <sz val="10"/>
        <rFont val="Times New Roman"/>
        <family val="1"/>
      </rPr>
      <t>:  includes native Hawaiians living anywhere in the US (but not non-Hawaiian residents of Hawaii) also includes other Pacific Islands: Guam, Samoa, Fiji, Micronesia, Polynesia</t>
    </r>
  </si>
  <si>
    <r>
      <t>White</t>
    </r>
    <r>
      <rPr>
        <sz val="10"/>
        <rFont val="Times New Roman"/>
        <family val="1"/>
      </rPr>
      <t>: Caucasian from any part of the world (</t>
    </r>
    <r>
      <rPr>
        <b/>
        <u val="single"/>
        <sz val="10"/>
        <rFont val="Times New Roman"/>
        <family val="1"/>
      </rPr>
      <t>including Middle East</t>
    </r>
    <r>
      <rPr>
        <sz val="10"/>
        <rFont val="Times New Roman"/>
        <family val="1"/>
      </rPr>
      <t>) that does not identify as one of the other groups</t>
    </r>
  </si>
  <si>
    <r>
      <t>Two or more races:</t>
    </r>
    <r>
      <rPr>
        <sz val="10"/>
        <rFont val="Times New Roman"/>
        <family val="1"/>
      </rPr>
      <t xml:space="preserve">  person belongs to more than one racial group</t>
    </r>
  </si>
  <si>
    <r>
      <t>Ethnicity</t>
    </r>
    <r>
      <rPr>
        <sz val="10"/>
        <rFont val="Times New Roman"/>
        <family val="1"/>
      </rPr>
      <t>: Hispanic is now reported as an ethnicity. All students are reported as either Hispanic or Non-Hispanic.</t>
    </r>
  </si>
  <si>
    <r>
      <t>Professional staff</t>
    </r>
    <r>
      <rPr>
        <b/>
        <sz val="10"/>
        <rFont val="Times New Roman"/>
        <family val="1"/>
      </rPr>
      <t>:</t>
    </r>
    <r>
      <rPr>
        <sz val="10"/>
        <rFont val="Times New Roman"/>
        <family val="1"/>
      </rPr>
      <t xml:space="preserve">  </t>
    </r>
  </si>
  <si>
    <r>
      <t xml:space="preserve">Include all </t>
    </r>
    <r>
      <rPr>
        <b/>
        <sz val="10"/>
        <rFont val="Times New Roman"/>
        <family val="1"/>
      </rPr>
      <t>paid professionals</t>
    </r>
    <r>
      <rPr>
        <sz val="10"/>
        <rFont val="Times New Roman"/>
        <family val="1"/>
      </rPr>
      <t>: faculty, administrators, counselors, etc. who have responsibility for the teaching and learning process.  Do not include development or admissions directors, volunteers, etc.</t>
    </r>
  </si>
  <si>
    <r>
      <t>Full time:</t>
    </r>
    <r>
      <rPr>
        <sz val="10"/>
        <rFont val="Times New Roman"/>
        <family val="1"/>
      </rPr>
      <t xml:space="preserve">  paid employees who regularly work a full day or 100% of contract.  Full time employees may have one position or divide their time between more than one position (teaching/administration, etc.) but work the full schedule.</t>
    </r>
  </si>
  <si>
    <r>
      <t>Part-time:</t>
    </r>
    <r>
      <rPr>
        <sz val="10"/>
        <rFont val="Times New Roman"/>
        <family val="1"/>
      </rPr>
      <t xml:space="preserve">  paid employees who work less than the full school day/week or 100% of contract.</t>
    </r>
  </si>
  <si>
    <t>DO NOT SEND TO NCEA.</t>
  </si>
  <si>
    <r>
      <rPr>
        <b/>
        <sz val="10"/>
        <rFont val="Times New Roman"/>
        <family val="1"/>
      </rPr>
      <t xml:space="preserve">K-12: </t>
    </r>
    <r>
      <rPr>
        <sz val="10"/>
        <rFont val="Times New Roman"/>
        <family val="1"/>
      </rPr>
      <t>these schools should respond as lower and upper schools within elementary/middle or secondary categories.</t>
    </r>
  </si>
  <si>
    <t>U.S. Census Bureau Race and Ethnicity Reporting</t>
  </si>
  <si>
    <r>
      <t>The U.S. Census Bureau has changed the standards for classification of federal data pertaining to race and ethnicity.  Race and ethnicity are considered separate and distinct identities</t>
    </r>
    <r>
      <rPr>
        <sz val="12"/>
        <color indexed="18"/>
        <rFont val="Times New Roman"/>
        <family val="1"/>
      </rPr>
      <t xml:space="preserve">. </t>
    </r>
  </si>
  <si>
    <t>Ethnicity</t>
  </si>
  <si>
    <r>
      <t>Only one distinct category of ethnicity is collected – and that is the number of Hispanic/Latinos.  Whereas the Census (and possibly your state) asks Hispanics or Latinos which broad Hispanic group they identify with (Cuban, Mexican, Puerto Rican, Central or South American or other Spanish culture)</t>
    </r>
    <r>
      <rPr>
        <sz val="12"/>
        <color indexed="18"/>
        <rFont val="Times New Roman"/>
        <family val="1"/>
      </rPr>
      <t xml:space="preserve">, </t>
    </r>
    <r>
      <rPr>
        <sz val="12"/>
        <rFont val="Times New Roman"/>
        <family val="1"/>
      </rPr>
      <t>NCEA will request only the total number of Hispanic/Latino.</t>
    </r>
  </si>
  <si>
    <t>NCEA Data form ethnicity box will ask for the number of students/staff that are Hispanic/Latino and those who are not.  These totals should be equal to the total number of students/staff in each section.</t>
  </si>
  <si>
    <t>Note: Hispanic/Latinos may be of any race and should respond also to the racial section according to how they self-identify.</t>
  </si>
  <si>
    <t>Race</t>
  </si>
  <si>
    <t>The Census categories allow people to identify as many races as they wish – but ultimately the reporting for those who check several of the racial boxes will be listed as “two or more races”.  NCEA cannot do all of the electronic processing and conversions that the Census Bureau can do so as not to over-count the total number of people.</t>
  </si>
  <si>
    <t>The NCEA databank collection will use the following racial categories:</t>
  </si>
  <si>
    <t>American Indian/Native Alaskan</t>
  </si>
  <si>
    <t>Asian</t>
  </si>
  <si>
    <t>Black /African American</t>
  </si>
  <si>
    <t>Native Hawaiian/Pacific Islander</t>
  </si>
  <si>
    <t>White</t>
  </si>
  <si>
    <t>Two or more races</t>
  </si>
  <si>
    <t>Definitions of racial categories used in Census classification</t>
  </si>
  <si>
    <r>
      <t xml:space="preserve">Students/faculty should be counted in the category of which they self-identify or are </t>
    </r>
    <r>
      <rPr>
        <b/>
        <i/>
        <u val="single"/>
        <sz val="10"/>
        <color indexed="8"/>
        <rFont val="Times New Roman"/>
        <family val="1"/>
      </rPr>
      <t>most characteristic</t>
    </r>
    <r>
      <rPr>
        <b/>
        <i/>
        <sz val="10"/>
        <color indexed="8"/>
        <rFont val="Times New Roman"/>
        <family val="1"/>
      </rPr>
      <t>.</t>
    </r>
  </si>
  <si>
    <r>
      <t>American Indian and Alaska Native</t>
    </r>
    <r>
      <rPr>
        <sz val="12"/>
        <color indexed="8"/>
        <rFont val="Times New Roman"/>
        <family val="1"/>
      </rPr>
      <t xml:space="preserve">: people having origins in any of the original peoples of </t>
    </r>
    <r>
      <rPr>
        <u val="single"/>
        <sz val="12"/>
        <color indexed="8"/>
        <rFont val="Times New Roman"/>
        <family val="1"/>
      </rPr>
      <t>North and South America</t>
    </r>
    <r>
      <rPr>
        <sz val="12"/>
        <color indexed="8"/>
        <rFont val="Times New Roman"/>
        <family val="1"/>
      </rPr>
      <t xml:space="preserve"> (including Central America), and who maintain tribal affiliation or community attachment.</t>
    </r>
  </si>
  <si>
    <r>
      <t>Asian</t>
    </r>
    <r>
      <rPr>
        <sz val="14"/>
        <rFont val="Times New Roman"/>
        <family val="1"/>
      </rPr>
      <t xml:space="preserve">: </t>
    </r>
    <r>
      <rPr>
        <sz val="12"/>
        <rFont val="Times New Roman"/>
        <family val="1"/>
      </rPr>
      <t>people having origins in any of the original peoples of the Far East, Southeast Asia, or the Indian subcontinent.</t>
    </r>
    <r>
      <rPr>
        <sz val="10"/>
        <color indexed="8"/>
        <rFont val="Times New Roman"/>
        <family val="1"/>
      </rPr>
      <t xml:space="preserve"> (Cambodia, China, India, Japan, Korea, Malaysia, Pakistan, Philippines, Thailand, Vietnam, etc.)</t>
    </r>
  </si>
  <si>
    <r>
      <t>Black or African American</t>
    </r>
    <r>
      <rPr>
        <sz val="12"/>
        <rFont val="Times New Roman"/>
        <family val="1"/>
      </rPr>
      <t xml:space="preserve">: people having origins in any of the Black racial groups of the </t>
    </r>
    <r>
      <rPr>
        <sz val="10"/>
        <color indexed="8"/>
        <rFont val="Times New Roman"/>
        <family val="1"/>
      </rPr>
      <t>US, Africa or other parts of the world.</t>
    </r>
  </si>
  <si>
    <r>
      <t>Native Hawaiian and Other Pacific Islander</t>
    </r>
    <r>
      <rPr>
        <sz val="12"/>
        <color indexed="8"/>
        <rFont val="Times New Roman"/>
        <family val="1"/>
      </rPr>
      <t xml:space="preserve">: people having origins in any of the original peoples of Hawaii, Guam, Samoa, or other Pacific Island. </t>
    </r>
  </si>
  <si>
    <r>
      <t>White</t>
    </r>
    <r>
      <rPr>
        <sz val="12"/>
        <color indexed="8"/>
        <rFont val="Times New Roman"/>
        <family val="1"/>
      </rPr>
      <t xml:space="preserve">: Caucasians from any part of the world (including the Middle East) that do not identify with any of the other racial groups.  </t>
    </r>
  </si>
  <si>
    <r>
      <t>Two or more races</t>
    </r>
    <r>
      <rPr>
        <sz val="12"/>
        <rFont val="Times New Roman"/>
        <family val="1"/>
      </rPr>
      <t xml:space="preserve">: those who identify with any combination of the above </t>
    </r>
    <r>
      <rPr>
        <u val="single"/>
        <sz val="12"/>
        <rFont val="Times New Roman"/>
        <family val="1"/>
      </rPr>
      <t>racial</t>
    </r>
    <r>
      <rPr>
        <sz val="12"/>
        <rFont val="Times New Roman"/>
        <family val="1"/>
      </rPr>
      <t xml:space="preserve"> (not ethnic) categories.</t>
    </r>
  </si>
  <si>
    <r>
      <t>Note:</t>
    </r>
    <r>
      <rPr>
        <sz val="12"/>
        <color indexed="8"/>
        <rFont val="Times New Roman"/>
        <family val="1"/>
      </rPr>
      <t xml:space="preserve">  The U.S. Census Bureau does not classify </t>
    </r>
    <r>
      <rPr>
        <u val="single"/>
        <sz val="12"/>
        <color indexed="8"/>
        <rFont val="Times New Roman"/>
        <family val="1"/>
      </rPr>
      <t>Muslims or Arabs</t>
    </r>
    <r>
      <rPr>
        <sz val="12"/>
        <color indexed="8"/>
        <rFont val="Times New Roman"/>
        <family val="1"/>
      </rPr>
      <t xml:space="preserve"> as racial categories; these are ethnic and religious categories; such respondents should select the racial categories with which they self-identify.</t>
    </r>
  </si>
  <si>
    <t>(ELEMENTARY/MIDDLE or</t>
  </si>
  <si>
    <t>SECONDARY)</t>
  </si>
  <si>
    <t>2018-2019 Academic Year</t>
  </si>
  <si>
    <r>
      <t xml:space="preserve"> B2.  ENROLLMENT </t>
    </r>
    <r>
      <rPr>
        <b/>
        <u val="single"/>
        <sz val="10"/>
        <color indexed="52"/>
        <rFont val="Arial"/>
        <family val="2"/>
      </rPr>
      <t>BY GRADE LEVEL</t>
    </r>
    <r>
      <rPr>
        <b/>
        <u val="single"/>
        <sz val="10"/>
        <color indexed="48"/>
        <rFont val="Arial"/>
        <family val="2"/>
      </rPr>
      <t xml:space="preserve"> as of September 14, 2018</t>
    </r>
  </si>
  <si>
    <t>Attach it to an email to your diocesan office by October 1, 2018</t>
  </si>
  <si>
    <t xml:space="preserve">Attached you will find the 2018-2019 academic year NCEA Databank School Report form.  Please read all the instructions and definitions before proceeding to complete the form.  </t>
  </si>
  <si>
    <r>
      <t xml:space="preserve">All numbers should be the </t>
    </r>
    <r>
      <rPr>
        <b/>
        <sz val="10"/>
        <rFont val="Times New Roman"/>
        <family val="1"/>
      </rPr>
      <t>actual count as of Friday, September 14, 2018</t>
    </r>
    <r>
      <rPr>
        <sz val="10"/>
        <rFont val="Times New Roman"/>
        <family val="1"/>
      </rPr>
      <t xml:space="preserve">.  The completed form should be </t>
    </r>
    <r>
      <rPr>
        <b/>
        <sz val="10"/>
        <rFont val="Times New Roman"/>
        <family val="1"/>
      </rPr>
      <t>returned to your diocesan school office by October 1, 2018</t>
    </r>
    <r>
      <rPr>
        <sz val="10"/>
        <rFont val="Times New Roman"/>
        <family val="1"/>
      </rPr>
      <t xml:space="preserve">.  </t>
    </r>
    <r>
      <rPr>
        <b/>
        <u val="single"/>
        <sz val="10"/>
        <rFont val="Times New Roman"/>
        <family val="1"/>
      </rPr>
      <t xml:space="preserve">Do not </t>
    </r>
    <r>
      <rPr>
        <b/>
        <sz val="10"/>
        <rFont val="Times New Roman"/>
        <family val="1"/>
      </rPr>
      <t>send your form to the NCEA office.</t>
    </r>
  </si>
  <si>
    <t>Please return this form to your diocesan school office by October 1, 2018.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</si>
</sst>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7">
    <font>
      <sz val="10"/>
      <name val="Arial"/>
      <family val="0"/>
    </font>
    <font>
      <b/>
      <u val="single"/>
      <sz val="10"/>
      <color indexed="48"/>
      <name val="Arial"/>
      <family val="2"/>
    </font>
    <font>
      <b/>
      <u val="single"/>
      <sz val="10"/>
      <color indexed="61"/>
      <name val="Arial"/>
      <family val="2"/>
    </font>
    <font>
      <sz val="10"/>
      <color indexed="48"/>
      <name val="Arial"/>
      <family val="2"/>
    </font>
    <font>
      <b/>
      <sz val="8"/>
      <name val="Arial"/>
      <family val="2"/>
    </font>
    <font>
      <b/>
      <sz val="8"/>
      <color indexed="8"/>
      <name val="Arial"/>
      <family val="2"/>
    </font>
    <font>
      <b/>
      <sz val="10"/>
      <color indexed="10"/>
      <name val="Arial"/>
      <family val="2"/>
    </font>
    <font>
      <b/>
      <u val="single"/>
      <sz val="10"/>
      <color indexed="52"/>
      <name val="Arial"/>
      <family val="2"/>
    </font>
    <font>
      <sz val="10"/>
      <color indexed="9"/>
      <name val="Arial"/>
      <family val="2"/>
    </font>
    <font>
      <b/>
      <sz val="10"/>
      <name val="Arial"/>
      <family val="2"/>
    </font>
    <font>
      <b/>
      <sz val="14"/>
      <name val="Arial"/>
      <family val="2"/>
    </font>
    <font>
      <i/>
      <sz val="10"/>
      <name val="Arial"/>
      <family val="2"/>
    </font>
    <font>
      <b/>
      <u val="single"/>
      <sz val="10"/>
      <name val="Arial"/>
      <family val="2"/>
    </font>
    <font>
      <sz val="10"/>
      <color indexed="10"/>
      <name val="Arial"/>
      <family val="2"/>
    </font>
    <font>
      <b/>
      <sz val="10"/>
      <color indexed="8"/>
      <name val="Arial"/>
      <family val="2"/>
    </font>
    <font>
      <b/>
      <u val="single"/>
      <sz val="10"/>
      <color indexed="62"/>
      <name val="Arial"/>
      <family val="2"/>
    </font>
    <font>
      <b/>
      <u val="single"/>
      <sz val="10"/>
      <color indexed="10"/>
      <name val="Arial"/>
      <family val="2"/>
    </font>
    <font>
      <b/>
      <sz val="10"/>
      <color indexed="48"/>
      <name val="Arial"/>
      <family val="2"/>
    </font>
    <font>
      <sz val="10"/>
      <color indexed="8"/>
      <name val="Arial"/>
      <family val="2"/>
    </font>
    <font>
      <u val="single"/>
      <sz val="10"/>
      <color indexed="12"/>
      <name val="Arial"/>
      <family val="2"/>
    </font>
    <font>
      <u val="single"/>
      <sz val="10"/>
      <color indexed="36"/>
      <name val="Arial"/>
      <family val="2"/>
    </font>
    <font>
      <sz val="12"/>
      <name val="Times New Roman"/>
      <family val="1"/>
    </font>
    <font>
      <sz val="10"/>
      <name val="Times New Roman"/>
      <family val="1"/>
    </font>
    <font>
      <b/>
      <sz val="12"/>
      <name val="Times New Roman"/>
      <family val="1"/>
    </font>
    <font>
      <b/>
      <sz val="10"/>
      <name val="Times New Roman"/>
      <family val="1"/>
    </font>
    <font>
      <b/>
      <u val="single"/>
      <sz val="12"/>
      <name val="Times New Roman"/>
      <family val="1"/>
    </font>
    <font>
      <b/>
      <u val="single"/>
      <sz val="10"/>
      <name val="Times New Roman"/>
      <family val="1"/>
    </font>
    <font>
      <sz val="14"/>
      <name val="Times New Roman"/>
      <family val="1"/>
    </font>
    <font>
      <sz val="10"/>
      <color indexed="12"/>
      <name val="Arial"/>
      <family val="2"/>
    </font>
    <font>
      <b/>
      <sz val="16"/>
      <name val="Times New Roman"/>
      <family val="1"/>
    </font>
    <font>
      <sz val="11"/>
      <name val="Times New Roman"/>
      <family val="1"/>
    </font>
    <font>
      <sz val="10"/>
      <name val="Symbol"/>
      <family val="1"/>
    </font>
    <font>
      <u val="single"/>
      <sz val="10"/>
      <name val="Times New Roman"/>
      <family val="1"/>
    </font>
    <font>
      <b/>
      <i/>
      <sz val="12"/>
      <name val="Times New Roman"/>
      <family val="1"/>
    </font>
    <font>
      <b/>
      <u val="single"/>
      <sz val="14"/>
      <name val="Times New Roman"/>
      <family val="1"/>
    </font>
    <font>
      <sz val="12"/>
      <color indexed="18"/>
      <name val="Times New Roman"/>
      <family val="1"/>
    </font>
    <font>
      <b/>
      <sz val="14"/>
      <name val="Times New Roman"/>
      <family val="1"/>
    </font>
    <font>
      <sz val="12"/>
      <color indexed="8"/>
      <name val="Times New Roman"/>
      <family val="1"/>
    </font>
    <font>
      <b/>
      <i/>
      <sz val="10"/>
      <color indexed="8"/>
      <name val="Times New Roman"/>
      <family val="1"/>
    </font>
    <font>
      <b/>
      <i/>
      <u val="single"/>
      <sz val="10"/>
      <color indexed="8"/>
      <name val="Times New Roman"/>
      <family val="1"/>
    </font>
    <font>
      <u val="single"/>
      <sz val="12"/>
      <color indexed="8"/>
      <name val="Times New Roman"/>
      <family val="1"/>
    </font>
    <font>
      <sz val="10"/>
      <color indexed="8"/>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8"/>
      <name val="Arial"/>
      <family val="2"/>
    </font>
    <font>
      <b/>
      <sz val="10"/>
      <color indexed="8"/>
      <name val="Times New Roman"/>
      <family val="1"/>
    </font>
    <font>
      <b/>
      <u val="single"/>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80"/>
      <name val="Arial"/>
      <family val="2"/>
    </font>
    <font>
      <b/>
      <sz val="10"/>
      <color rgb="FF000000"/>
      <name val="Times New Roman"/>
      <family val="1"/>
    </font>
    <font>
      <b/>
      <i/>
      <sz val="10"/>
      <color rgb="FF000000"/>
      <name val="Times New Roman"/>
      <family val="1"/>
    </font>
    <font>
      <sz val="12"/>
      <color rgb="FF000000"/>
      <name val="Times New Roman"/>
      <family val="1"/>
    </font>
    <font>
      <b/>
      <u val="single"/>
      <sz val="12"/>
      <color rgb="FF000000"/>
      <name val="Times New Roman"/>
      <family val="1"/>
    </font>
    <font>
      <b/>
      <sz val="12"/>
      <color rgb="FF000000"/>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70" fillId="28"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29" borderId="1" applyNumberFormat="0" applyAlignment="0" applyProtection="0"/>
    <xf numFmtId="0" fontId="75" fillId="0" borderId="6" applyNumberFormat="0" applyFill="0" applyAlignment="0" applyProtection="0"/>
    <xf numFmtId="0" fontId="76" fillId="30" borderId="0" applyNumberFormat="0" applyBorder="0" applyAlignment="0" applyProtection="0"/>
    <xf numFmtId="0" fontId="0" fillId="31" borderId="7" applyNumberFormat="0" applyFont="0" applyAlignment="0" applyProtection="0"/>
    <xf numFmtId="0" fontId="77" fillId="26"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6">
    <xf numFmtId="0" fontId="0" fillId="0" borderId="0" xfId="0" applyAlignment="1">
      <alignment/>
    </xf>
    <xf numFmtId="0" fontId="0" fillId="32" borderId="0" xfId="0" applyFill="1" applyAlignment="1">
      <alignment/>
    </xf>
    <xf numFmtId="0" fontId="1" fillId="32" borderId="0" xfId="0" applyFont="1" applyFill="1" applyAlignment="1">
      <alignment/>
    </xf>
    <xf numFmtId="0" fontId="4" fillId="0" borderId="0" xfId="0" applyFont="1" applyAlignment="1">
      <alignment horizontal="center"/>
    </xf>
    <xf numFmtId="0" fontId="5" fillId="32" borderId="0" xfId="0" applyFont="1" applyFill="1" applyAlignment="1">
      <alignment horizontal="center"/>
    </xf>
    <xf numFmtId="0" fontId="0" fillId="33" borderId="10" xfId="0" applyFill="1" applyBorder="1" applyAlignment="1" applyProtection="1">
      <alignment/>
      <protection locked="0"/>
    </xf>
    <xf numFmtId="0" fontId="4" fillId="32" borderId="0" xfId="0" applyFont="1" applyFill="1" applyAlignment="1">
      <alignment/>
    </xf>
    <xf numFmtId="41" fontId="0" fillId="34" borderId="10" xfId="0" applyNumberFormat="1" applyFill="1" applyBorder="1" applyAlignment="1">
      <alignment/>
    </xf>
    <xf numFmtId="0" fontId="6" fillId="32" borderId="0" xfId="0" applyFont="1" applyFill="1" applyAlignment="1">
      <alignment horizontal="center" wrapText="1"/>
    </xf>
    <xf numFmtId="0" fontId="0" fillId="32" borderId="0" xfId="0" applyFont="1" applyFill="1" applyAlignment="1">
      <alignment/>
    </xf>
    <xf numFmtId="0" fontId="0" fillId="32" borderId="0" xfId="0" applyFill="1" applyAlignment="1">
      <alignment horizontal="right"/>
    </xf>
    <xf numFmtId="0" fontId="0" fillId="33" borderId="10" xfId="0" applyFill="1" applyBorder="1" applyAlignment="1" applyProtection="1">
      <alignment horizontal="right"/>
      <protection locked="0"/>
    </xf>
    <xf numFmtId="0" fontId="8" fillId="32" borderId="0" xfId="0" applyFont="1" applyFill="1" applyAlignment="1">
      <alignment/>
    </xf>
    <xf numFmtId="41" fontId="0" fillId="34" borderId="10" xfId="0" applyNumberFormat="1" applyFill="1" applyBorder="1" applyAlignment="1">
      <alignment horizontal="right"/>
    </xf>
    <xf numFmtId="0" fontId="0" fillId="0" borderId="0" xfId="0" applyAlignment="1" applyProtection="1">
      <alignment/>
      <protection hidden="1"/>
    </xf>
    <xf numFmtId="0" fontId="9" fillId="32" borderId="0" xfId="0" applyFont="1" applyFill="1" applyAlignment="1">
      <alignment/>
    </xf>
    <xf numFmtId="0" fontId="0" fillId="33" borderId="11" xfId="0" applyFill="1" applyBorder="1" applyAlignment="1">
      <alignment/>
    </xf>
    <xf numFmtId="0" fontId="10" fillId="32" borderId="0" xfId="0" applyFont="1" applyFill="1" applyAlignment="1">
      <alignment/>
    </xf>
    <xf numFmtId="0" fontId="0" fillId="32" borderId="0" xfId="0" applyFont="1" applyFill="1" applyAlignment="1">
      <alignment/>
    </xf>
    <xf numFmtId="0" fontId="0" fillId="32" borderId="0" xfId="0" applyFill="1" applyAlignment="1">
      <alignment wrapText="1"/>
    </xf>
    <xf numFmtId="0" fontId="0" fillId="35" borderId="10" xfId="0" applyFill="1" applyBorder="1" applyAlignment="1">
      <alignment/>
    </xf>
    <xf numFmtId="0" fontId="0" fillId="33" borderId="12" xfId="0" applyFill="1" applyBorder="1" applyAlignment="1" applyProtection="1">
      <alignment/>
      <protection locked="0"/>
    </xf>
    <xf numFmtId="0" fontId="10" fillId="0" borderId="0" xfId="0" applyFont="1" applyAlignment="1">
      <alignment/>
    </xf>
    <xf numFmtId="0" fontId="9" fillId="0" borderId="0" xfId="0" applyFont="1" applyAlignment="1">
      <alignment/>
    </xf>
    <xf numFmtId="41" fontId="0" fillId="33" borderId="10" xfId="0" applyNumberFormat="1" applyFill="1" applyBorder="1" applyAlignment="1" applyProtection="1">
      <alignment/>
      <protection locked="0"/>
    </xf>
    <xf numFmtId="41" fontId="0" fillId="35" borderId="10" xfId="0" applyNumberFormat="1" applyFill="1" applyBorder="1" applyAlignment="1">
      <alignment/>
    </xf>
    <xf numFmtId="0" fontId="0" fillId="0" borderId="0" xfId="0" applyAlignment="1">
      <alignment wrapText="1"/>
    </xf>
    <xf numFmtId="0" fontId="0" fillId="0" borderId="0" xfId="0" applyBorder="1" applyAlignment="1">
      <alignment/>
    </xf>
    <xf numFmtId="0" fontId="0" fillId="33" borderId="11" xfId="0" applyFill="1" applyBorder="1" applyAlignment="1" applyProtection="1">
      <alignment/>
      <protection locked="0"/>
    </xf>
    <xf numFmtId="0" fontId="8" fillId="36" borderId="10" xfId="0" applyFont="1" applyFill="1" applyBorder="1" applyAlignment="1" applyProtection="1">
      <alignment/>
      <protection/>
    </xf>
    <xf numFmtId="0" fontId="0" fillId="36" borderId="10" xfId="0" applyFill="1" applyBorder="1" applyAlignment="1" applyProtection="1">
      <alignment horizontal="right"/>
      <protection/>
    </xf>
    <xf numFmtId="0" fontId="0" fillId="33" borderId="10" xfId="0" applyFont="1" applyFill="1" applyBorder="1" applyAlignment="1" applyProtection="1">
      <alignment/>
      <protection locked="0"/>
    </xf>
    <xf numFmtId="41" fontId="0" fillId="0" borderId="0" xfId="0" applyNumberFormat="1" applyAlignment="1">
      <alignment/>
    </xf>
    <xf numFmtId="0" fontId="6" fillId="32" borderId="0" xfId="0" applyFont="1" applyFill="1" applyAlignment="1">
      <alignment horizontal="left"/>
    </xf>
    <xf numFmtId="0" fontId="0" fillId="32" borderId="0" xfId="0" applyFont="1" applyFill="1" applyAlignment="1">
      <alignment wrapText="1"/>
    </xf>
    <xf numFmtId="0" fontId="11" fillId="32" borderId="0" xfId="0" applyFont="1" applyFill="1" applyAlignment="1">
      <alignment/>
    </xf>
    <xf numFmtId="0" fontId="13" fillId="32" borderId="0" xfId="0" applyFont="1" applyFill="1" applyAlignment="1">
      <alignment/>
    </xf>
    <xf numFmtId="0" fontId="12" fillId="0" borderId="0" xfId="0" applyFont="1" applyAlignment="1">
      <alignment/>
    </xf>
    <xf numFmtId="0" fontId="17" fillId="32" borderId="0" xfId="0" applyFont="1" applyFill="1" applyAlignment="1">
      <alignment/>
    </xf>
    <xf numFmtId="0" fontId="6" fillId="32" borderId="0" xfId="0" applyFont="1" applyFill="1" applyAlignment="1">
      <alignment/>
    </xf>
    <xf numFmtId="0" fontId="22" fillId="0" borderId="0" xfId="0" applyFont="1" applyAlignment="1">
      <alignment horizontal="justify" vertical="center"/>
    </xf>
    <xf numFmtId="49" fontId="28" fillId="0" borderId="0" xfId="53" applyNumberFormat="1" applyFont="1" applyAlignment="1" applyProtection="1">
      <alignment horizontal="justify" vertical="center"/>
      <protection/>
    </xf>
    <xf numFmtId="0" fontId="29" fillId="0" borderId="0" xfId="0" applyFont="1"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2" fillId="0" borderId="0" xfId="0" applyFont="1" applyAlignment="1">
      <alignment horizontal="left" vertical="center" indent="8"/>
    </xf>
    <xf numFmtId="0" fontId="23" fillId="0" borderId="0" xfId="0" applyFont="1" applyAlignment="1">
      <alignment vertical="center"/>
    </xf>
    <xf numFmtId="0" fontId="24"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33" fillId="0" borderId="0" xfId="0" applyFont="1" applyAlignment="1">
      <alignment vertical="center"/>
    </xf>
    <xf numFmtId="0" fontId="33" fillId="0" borderId="0" xfId="0" applyFont="1" applyAlignment="1">
      <alignment horizontal="center" vertical="center"/>
    </xf>
    <xf numFmtId="0" fontId="23"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22" fillId="0" borderId="0" xfId="0" applyFont="1" applyAlignment="1">
      <alignment vertical="center" wrapText="1"/>
    </xf>
    <xf numFmtId="0" fontId="34" fillId="0" borderId="0" xfId="0" applyFont="1" applyAlignment="1">
      <alignment horizontal="center" vertical="center"/>
    </xf>
    <xf numFmtId="0" fontId="21" fillId="0" borderId="0" xfId="0" applyFont="1" applyAlignment="1">
      <alignment vertical="center" wrapText="1"/>
    </xf>
    <xf numFmtId="0" fontId="34" fillId="0" borderId="0" xfId="0" applyFont="1" applyAlignment="1">
      <alignment horizontal="center" vertical="center" wrapText="1"/>
    </xf>
    <xf numFmtId="0" fontId="0" fillId="0" borderId="0" xfId="0" applyFont="1" applyAlignment="1">
      <alignment vertical="center" wrapText="1"/>
    </xf>
    <xf numFmtId="0" fontId="81" fillId="0" borderId="0" xfId="0" applyFont="1" applyAlignment="1">
      <alignment vertical="center" wrapText="1"/>
    </xf>
    <xf numFmtId="0" fontId="36" fillId="0" borderId="0" xfId="0" applyFont="1" applyAlignment="1">
      <alignment horizontal="center" vertical="center" wrapText="1"/>
    </xf>
    <xf numFmtId="0" fontId="82" fillId="0" borderId="0" xfId="0" applyFont="1" applyAlignment="1">
      <alignment vertical="center" wrapText="1"/>
    </xf>
    <xf numFmtId="0" fontId="83" fillId="0" borderId="0" xfId="0" applyFont="1" applyAlignment="1">
      <alignment horizontal="center" vertical="center" wrapText="1"/>
    </xf>
    <xf numFmtId="0" fontId="84" fillId="0" borderId="0" xfId="0" applyFont="1" applyAlignment="1">
      <alignment vertical="center" wrapText="1"/>
    </xf>
    <xf numFmtId="0" fontId="85" fillId="0" borderId="0" xfId="0" applyFont="1" applyAlignment="1">
      <alignment vertical="center" wrapText="1"/>
    </xf>
    <xf numFmtId="0" fontId="25" fillId="0" borderId="0" xfId="0" applyFont="1" applyAlignment="1">
      <alignment vertical="center" wrapText="1"/>
    </xf>
    <xf numFmtId="0" fontId="86" fillId="0" borderId="0" xfId="0" applyFont="1" applyAlignment="1">
      <alignment vertical="center" wrapText="1"/>
    </xf>
    <xf numFmtId="0" fontId="0" fillId="32" borderId="0" xfId="0" applyFill="1" applyAlignment="1">
      <alignment horizontal="center"/>
    </xf>
    <xf numFmtId="0" fontId="0" fillId="32" borderId="13" xfId="0" applyFill="1" applyBorder="1" applyAlignment="1">
      <alignment horizontal="center"/>
    </xf>
    <xf numFmtId="0" fontId="9" fillId="32" borderId="0" xfId="0" applyFont="1" applyFill="1" applyAlignment="1">
      <alignment horizontal="center"/>
    </xf>
    <xf numFmtId="0" fontId="9" fillId="32" borderId="13" xfId="0" applyFont="1" applyFill="1" applyBorder="1" applyAlignment="1">
      <alignment horizontal="center"/>
    </xf>
    <xf numFmtId="0" fontId="0" fillId="32" borderId="0" xfId="0" applyFill="1" applyAlignment="1">
      <alignment horizontal="center" wrapText="1"/>
    </xf>
    <xf numFmtId="0" fontId="0" fillId="32" borderId="13" xfId="0" applyFill="1" applyBorder="1" applyAlignment="1">
      <alignment horizontal="center" wrapText="1"/>
    </xf>
    <xf numFmtId="0" fontId="0" fillId="32" borderId="0" xfId="0" applyFont="1" applyFill="1" applyAlignment="1">
      <alignment horizontal="center"/>
    </xf>
    <xf numFmtId="0" fontId="0" fillId="32" borderId="13"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cdonald@ncea.or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32"/>
  <sheetViews>
    <sheetView zoomScalePageLayoutView="0" workbookViewId="0" topLeftCell="A4">
      <selection activeCell="E25" sqref="E25"/>
    </sheetView>
  </sheetViews>
  <sheetFormatPr defaultColWidth="9.140625" defaultRowHeight="12.75"/>
  <cols>
    <col min="1" max="1" width="13.8515625" style="0" customWidth="1"/>
    <col min="2" max="2" width="9.8515625" style="0" customWidth="1"/>
    <col min="3" max="3" width="10.421875" style="0" customWidth="1"/>
    <col min="4" max="4" width="12.140625" style="0" customWidth="1"/>
    <col min="5" max="5" width="12.421875" style="0" customWidth="1"/>
    <col min="8" max="8" width="10.7109375" style="0" customWidth="1"/>
    <col min="9" max="9" width="9.140625" style="14" customWidth="1"/>
  </cols>
  <sheetData>
    <row r="1" spans="2:8" ht="17.25">
      <c r="B1" s="17" t="s">
        <v>62</v>
      </c>
      <c r="C1" s="17"/>
      <c r="D1" s="17"/>
      <c r="E1" s="17"/>
      <c r="F1" s="1"/>
      <c r="G1" s="1"/>
      <c r="H1" s="1"/>
    </row>
    <row r="2" spans="1:8" ht="17.25">
      <c r="A2" s="17"/>
      <c r="B2" s="17"/>
      <c r="C2" s="17" t="s">
        <v>285</v>
      </c>
      <c r="D2" s="17"/>
      <c r="E2" s="17"/>
      <c r="F2" s="1"/>
      <c r="G2" s="1"/>
      <c r="H2" s="1"/>
    </row>
    <row r="3" spans="1:8" ht="12.75">
      <c r="A3" s="1"/>
      <c r="B3" s="1"/>
      <c r="C3" s="1"/>
      <c r="D3" s="1"/>
      <c r="E3" s="1"/>
      <c r="F3" s="1"/>
      <c r="G3" s="1"/>
      <c r="H3" s="1"/>
    </row>
    <row r="4" spans="1:8" ht="12.75">
      <c r="A4" s="15" t="s">
        <v>52</v>
      </c>
      <c r="B4" s="1"/>
      <c r="C4" s="28"/>
      <c r="D4" s="16"/>
      <c r="E4" s="16"/>
      <c r="F4" s="15" t="s">
        <v>20</v>
      </c>
      <c r="G4" s="28"/>
      <c r="H4" s="16"/>
    </row>
    <row r="5" spans="1:8" ht="12.75">
      <c r="A5" s="15" t="s">
        <v>53</v>
      </c>
      <c r="B5" s="1"/>
      <c r="C5" s="28"/>
      <c r="D5" s="16"/>
      <c r="E5" s="16"/>
      <c r="F5" s="15" t="s">
        <v>21</v>
      </c>
      <c r="G5" s="28"/>
      <c r="H5" s="16"/>
    </row>
    <row r="6" spans="1:8" ht="12.75">
      <c r="A6" s="15" t="s">
        <v>54</v>
      </c>
      <c r="B6" s="1"/>
      <c r="C6" s="28"/>
      <c r="D6" s="16"/>
      <c r="E6" s="16"/>
      <c r="F6" s="15"/>
      <c r="G6" s="28"/>
      <c r="H6" s="16"/>
    </row>
    <row r="7" spans="1:8" ht="12.75">
      <c r="A7" s="15" t="s">
        <v>22</v>
      </c>
      <c r="B7" s="1"/>
      <c r="C7" s="28"/>
      <c r="D7" s="16"/>
      <c r="E7" s="16"/>
      <c r="F7" s="1"/>
      <c r="G7" s="1"/>
      <c r="H7" s="1"/>
    </row>
    <row r="8" spans="1:8" ht="12.75">
      <c r="A8" s="15" t="s">
        <v>55</v>
      </c>
      <c r="B8" s="1"/>
      <c r="C8" s="28"/>
      <c r="D8" s="16"/>
      <c r="E8" s="16"/>
      <c r="F8" s="1"/>
      <c r="G8" s="1"/>
      <c r="H8" s="1"/>
    </row>
    <row r="9" spans="1:8" ht="12.75">
      <c r="A9" s="15" t="s">
        <v>283</v>
      </c>
      <c r="B9" s="1"/>
      <c r="C9" s="1"/>
      <c r="D9" s="1"/>
      <c r="E9" s="1"/>
      <c r="F9" s="1"/>
      <c r="G9" s="1"/>
      <c r="H9" s="1"/>
    </row>
    <row r="10" spans="1:8" ht="12.75">
      <c r="A10" s="15" t="s">
        <v>284</v>
      </c>
      <c r="B10" s="1"/>
      <c r="C10" s="1"/>
      <c r="D10" s="1"/>
      <c r="E10" s="1"/>
      <c r="F10" s="1"/>
      <c r="G10" s="1"/>
      <c r="H10" s="1"/>
    </row>
    <row r="11" spans="1:8" ht="12.75">
      <c r="A11" s="15"/>
      <c r="B11" s="1"/>
      <c r="C11" s="1"/>
      <c r="D11" s="1"/>
      <c r="E11" s="1"/>
      <c r="F11" s="1"/>
      <c r="G11" s="1"/>
      <c r="H11" s="1"/>
    </row>
    <row r="12" spans="1:8" ht="12.75">
      <c r="A12" s="15" t="s">
        <v>70</v>
      </c>
      <c r="B12" s="1"/>
      <c r="C12" s="1"/>
      <c r="D12" s="1"/>
      <c r="E12" s="1"/>
      <c r="F12" s="1"/>
      <c r="G12" s="1"/>
      <c r="H12" s="1"/>
    </row>
    <row r="13" spans="1:8" ht="12.75">
      <c r="A13" s="15" t="s">
        <v>71</v>
      </c>
      <c r="B13" s="1"/>
      <c r="C13" s="1"/>
      <c r="D13" s="1"/>
      <c r="E13" s="1"/>
      <c r="F13" s="1"/>
      <c r="G13" s="1"/>
      <c r="H13" s="1"/>
    </row>
    <row r="14" spans="1:8" ht="12.75">
      <c r="A14" s="15"/>
      <c r="B14" s="1"/>
      <c r="C14" s="1"/>
      <c r="D14" s="1"/>
      <c r="E14" s="1"/>
      <c r="F14" s="1"/>
      <c r="G14" s="15" t="s">
        <v>181</v>
      </c>
      <c r="H14" s="1"/>
    </row>
    <row r="15" spans="1:8" ht="12.75">
      <c r="A15" s="15" t="s">
        <v>68</v>
      </c>
      <c r="B15" s="1"/>
      <c r="C15" s="1"/>
      <c r="D15" s="15" t="s">
        <v>69</v>
      </c>
      <c r="E15" s="1"/>
      <c r="F15" s="1"/>
      <c r="G15" s="15" t="s">
        <v>182</v>
      </c>
      <c r="H15" s="1"/>
    </row>
    <row r="16" spans="1:8" ht="12.75">
      <c r="A16" s="15"/>
      <c r="B16" s="1"/>
      <c r="C16" s="1"/>
      <c r="D16" s="18"/>
      <c r="E16" s="1"/>
      <c r="F16" s="1"/>
      <c r="G16" s="15"/>
      <c r="H16" s="1"/>
    </row>
    <row r="17" spans="1:8" ht="12.75">
      <c r="A17" s="18" t="s">
        <v>23</v>
      </c>
      <c r="B17" s="5"/>
      <c r="C17" s="19"/>
      <c r="D17" s="18" t="s">
        <v>28</v>
      </c>
      <c r="E17" s="5"/>
      <c r="F17" s="19"/>
      <c r="G17" s="18" t="s">
        <v>30</v>
      </c>
      <c r="H17" s="5"/>
    </row>
    <row r="18" spans="1:8" ht="12.75">
      <c r="A18" s="18" t="s">
        <v>24</v>
      </c>
      <c r="B18" s="5"/>
      <c r="C18" s="1"/>
      <c r="D18" s="18" t="s">
        <v>56</v>
      </c>
      <c r="E18" s="5"/>
      <c r="F18" s="1"/>
      <c r="G18" s="18" t="s">
        <v>31</v>
      </c>
      <c r="H18" s="5"/>
    </row>
    <row r="19" spans="1:8" ht="12.75">
      <c r="A19" s="18" t="s">
        <v>25</v>
      </c>
      <c r="B19" s="5"/>
      <c r="C19" s="1"/>
      <c r="D19" s="18" t="s">
        <v>29</v>
      </c>
      <c r="E19" s="5"/>
      <c r="F19" s="1"/>
      <c r="G19" s="18" t="s">
        <v>32</v>
      </c>
      <c r="H19" s="21"/>
    </row>
    <row r="20" spans="1:7" ht="26.25">
      <c r="A20" s="18" t="s">
        <v>26</v>
      </c>
      <c r="B20" s="5"/>
      <c r="C20" s="1"/>
      <c r="D20" s="34" t="s">
        <v>57</v>
      </c>
      <c r="E20" s="5"/>
      <c r="F20" s="39" t="str">
        <f>IF((H17+H18+H19)=1," ",IF(F39&gt;0,"    Please put a '1' in one box above"," "))</f>
        <v> </v>
      </c>
      <c r="G20" s="1"/>
    </row>
    <row r="21" spans="1:8" ht="12.75">
      <c r="A21" s="39" t="str">
        <f>IF((B17+B18+B19+B20)=1," ",IF(F39&gt;0,"    Please put a '1' in one box above"," "))</f>
        <v> </v>
      </c>
      <c r="C21" s="1"/>
      <c r="D21" s="36" t="str">
        <f>IF((E17+E18+E19+E20)=1," ",IF(F39&gt;0,"    Please put a '1' in one box above"," "))</f>
        <v> </v>
      </c>
      <c r="F21" s="1"/>
      <c r="G21" s="1"/>
      <c r="H21" s="1"/>
    </row>
    <row r="22" s="1" customFormat="1" ht="12.75"/>
    <row r="23" spans="1:8" ht="12.75">
      <c r="A23" s="1"/>
      <c r="B23" s="38" t="s">
        <v>207</v>
      </c>
      <c r="C23" s="1"/>
      <c r="D23" s="1"/>
      <c r="E23" s="1"/>
      <c r="F23" s="1"/>
      <c r="G23" s="1"/>
      <c r="H23" s="1"/>
    </row>
    <row r="24" spans="1:8" ht="12.75">
      <c r="A24" s="1"/>
      <c r="B24" s="1"/>
      <c r="C24" s="1"/>
      <c r="D24" s="1"/>
      <c r="E24" s="3" t="s">
        <v>1</v>
      </c>
      <c r="F24" s="4" t="s">
        <v>203</v>
      </c>
      <c r="G24" s="6" t="s">
        <v>9</v>
      </c>
      <c r="H24" s="15" t="s">
        <v>27</v>
      </c>
    </row>
    <row r="25" spans="1:8" ht="12.75">
      <c r="A25" s="1" t="s">
        <v>199</v>
      </c>
      <c r="B25" s="1"/>
      <c r="C25" s="1"/>
      <c r="D25" s="1"/>
      <c r="E25" s="5"/>
      <c r="F25" s="5"/>
      <c r="G25" s="5"/>
      <c r="H25" s="20">
        <f>SUM(E25:G25)</f>
        <v>0</v>
      </c>
    </row>
    <row r="26" spans="1:8" ht="12.75">
      <c r="A26" s="1" t="s">
        <v>223</v>
      </c>
      <c r="B26" s="1"/>
      <c r="C26" s="1"/>
      <c r="D26" s="1"/>
      <c r="E26" s="5"/>
      <c r="F26" s="5"/>
      <c r="G26" s="5"/>
      <c r="H26" s="20">
        <f>SUM(E26:G26)</f>
        <v>0</v>
      </c>
    </row>
    <row r="27" spans="1:8" ht="12.75">
      <c r="A27" s="1" t="s">
        <v>27</v>
      </c>
      <c r="B27" s="1"/>
      <c r="C27" s="1"/>
      <c r="D27" s="1"/>
      <c r="E27" s="7">
        <f>SUM(E25:E26)</f>
        <v>0</v>
      </c>
      <c r="F27" s="7">
        <f>SUM(F25:F26)</f>
        <v>0</v>
      </c>
      <c r="G27" s="7">
        <f>SUM(G25:G26)</f>
        <v>0</v>
      </c>
      <c r="H27" s="7">
        <f>SUM(H25:H26)</f>
        <v>0</v>
      </c>
    </row>
    <row r="28" spans="1:8" ht="12.75">
      <c r="A28" s="1"/>
      <c r="B28" s="2" t="s">
        <v>202</v>
      </c>
      <c r="C28" s="1"/>
      <c r="D28" s="1"/>
      <c r="E28" s="1"/>
      <c r="F28" s="1"/>
      <c r="G28" s="1"/>
      <c r="H28" s="1"/>
    </row>
    <row r="29" spans="1:8" ht="12.75">
      <c r="A29" s="35" t="s">
        <v>166</v>
      </c>
      <c r="B29" s="2"/>
      <c r="C29" s="1"/>
      <c r="D29" s="1"/>
      <c r="E29" s="1"/>
      <c r="F29" s="1"/>
      <c r="G29" s="1"/>
      <c r="H29" s="1"/>
    </row>
    <row r="30" spans="1:8" ht="12.75">
      <c r="A30" s="1"/>
      <c r="B30" s="1" t="s">
        <v>0</v>
      </c>
      <c r="C30" s="1"/>
      <c r="D30" s="1"/>
      <c r="E30" s="1"/>
      <c r="F30" s="1"/>
      <c r="G30" s="1"/>
      <c r="H30" s="1"/>
    </row>
    <row r="31" spans="1:8" ht="12.75">
      <c r="A31" s="1"/>
      <c r="B31" s="1"/>
      <c r="C31" s="3" t="s">
        <v>1</v>
      </c>
      <c r="D31" s="4" t="s">
        <v>2</v>
      </c>
      <c r="E31" s="6" t="s">
        <v>9</v>
      </c>
      <c r="F31" s="15" t="s">
        <v>27</v>
      </c>
      <c r="G31" s="1"/>
      <c r="H31" s="1"/>
    </row>
    <row r="32" spans="1:8" ht="12.75">
      <c r="A32" s="68" t="s">
        <v>3</v>
      </c>
      <c r="B32" s="69"/>
      <c r="C32" s="5"/>
      <c r="D32" s="5"/>
      <c r="E32" s="5"/>
      <c r="F32" s="20">
        <f>SUM(C32:E32)</f>
        <v>0</v>
      </c>
      <c r="G32" s="1"/>
      <c r="H32" s="1"/>
    </row>
    <row r="33" spans="1:8" ht="12.75">
      <c r="A33" s="68" t="s">
        <v>4</v>
      </c>
      <c r="B33" s="69"/>
      <c r="C33" s="5"/>
      <c r="D33" s="5"/>
      <c r="E33" s="5"/>
      <c r="F33" s="20">
        <f aca="true" t="shared" si="0" ref="F33:F38">SUM(C33:E33)</f>
        <v>0</v>
      </c>
      <c r="G33" s="1"/>
      <c r="H33" s="1"/>
    </row>
    <row r="34" spans="1:8" ht="12.75">
      <c r="A34" s="68" t="s">
        <v>5</v>
      </c>
      <c r="B34" s="69"/>
      <c r="C34" s="5"/>
      <c r="D34" s="5"/>
      <c r="E34" s="5"/>
      <c r="F34" s="20">
        <f t="shared" si="0"/>
        <v>0</v>
      </c>
      <c r="G34" s="1"/>
      <c r="H34" s="1"/>
    </row>
    <row r="35" spans="1:8" ht="12.75" customHeight="1">
      <c r="A35" s="72" t="s">
        <v>50</v>
      </c>
      <c r="B35" s="73"/>
      <c r="C35" s="5"/>
      <c r="D35" s="5"/>
      <c r="E35" s="5"/>
      <c r="F35" s="20">
        <f t="shared" si="0"/>
        <v>0</v>
      </c>
      <c r="G35" s="1"/>
      <c r="H35" s="1"/>
    </row>
    <row r="36" spans="1:8" ht="12.75">
      <c r="A36" s="68" t="s">
        <v>6</v>
      </c>
      <c r="B36" s="69"/>
      <c r="C36" s="5"/>
      <c r="D36" s="5"/>
      <c r="E36" s="5"/>
      <c r="F36" s="20">
        <f t="shared" si="0"/>
        <v>0</v>
      </c>
      <c r="G36" s="1"/>
      <c r="H36" s="1"/>
    </row>
    <row r="37" spans="1:8" ht="12.75">
      <c r="A37" s="74" t="s">
        <v>200</v>
      </c>
      <c r="B37" s="75"/>
      <c r="C37" s="5"/>
      <c r="D37" s="5"/>
      <c r="E37" s="5"/>
      <c r="F37" s="20">
        <f t="shared" si="0"/>
        <v>0</v>
      </c>
      <c r="G37" s="1"/>
      <c r="H37" s="1"/>
    </row>
    <row r="38" spans="1:8" ht="12.75">
      <c r="A38" s="68" t="s">
        <v>9</v>
      </c>
      <c r="B38" s="69"/>
      <c r="C38" s="5"/>
      <c r="D38" s="5"/>
      <c r="E38" s="5"/>
      <c r="F38" s="20">
        <f t="shared" si="0"/>
        <v>0</v>
      </c>
      <c r="G38" s="1"/>
      <c r="H38" s="1"/>
    </row>
    <row r="39" spans="1:8" ht="12.75">
      <c r="A39" s="68" t="s">
        <v>7</v>
      </c>
      <c r="B39" s="69"/>
      <c r="C39" s="7">
        <f>SUM(C32:C38)</f>
        <v>0</v>
      </c>
      <c r="D39" s="7">
        <f>SUM(D32:D38)</f>
        <v>0</v>
      </c>
      <c r="E39" s="7">
        <f>SUM(E32:E38)</f>
        <v>0</v>
      </c>
      <c r="F39" s="7">
        <f>SUM(C39:E39)</f>
        <v>0</v>
      </c>
      <c r="G39" s="1"/>
      <c r="H39" s="1"/>
    </row>
    <row r="40" spans="1:8" ht="12.75">
      <c r="A40" s="1"/>
      <c r="B40" s="1"/>
      <c r="C40" s="1"/>
      <c r="D40" s="1" t="s">
        <v>8</v>
      </c>
      <c r="E40" s="8"/>
      <c r="F40" s="9"/>
      <c r="G40" s="1"/>
      <c r="H40" s="1"/>
    </row>
    <row r="41" spans="1:8" ht="12.75">
      <c r="A41" s="33" t="str">
        <f>IF(H27=F39," ",IF(F39=0," ","Students by ethnicity must equal students by race"))</f>
        <v> </v>
      </c>
      <c r="B41" s="1"/>
      <c r="C41" s="1"/>
      <c r="D41" s="1"/>
      <c r="E41" s="1"/>
      <c r="F41" s="1"/>
      <c r="G41" s="1"/>
      <c r="H41" s="1"/>
    </row>
    <row r="42" spans="2:8" ht="12.75">
      <c r="B42" s="2" t="s">
        <v>286</v>
      </c>
      <c r="G42" s="1"/>
      <c r="H42" s="1"/>
    </row>
    <row r="43" spans="1:8" ht="12.75">
      <c r="A43" s="1"/>
      <c r="B43" s="1" t="s">
        <v>167</v>
      </c>
      <c r="C43" s="1"/>
      <c r="D43" s="1"/>
      <c r="F43" s="1"/>
      <c r="G43" s="1"/>
      <c r="H43" s="1"/>
    </row>
    <row r="44" spans="1:8" ht="12.75">
      <c r="A44" s="1"/>
      <c r="C44" s="1"/>
      <c r="D44" s="1"/>
      <c r="E44" s="1"/>
      <c r="F44" s="1"/>
      <c r="G44" s="1"/>
      <c r="H44" s="1"/>
    </row>
    <row r="45" spans="1:8" ht="12.75">
      <c r="A45" s="1"/>
      <c r="B45" s="1"/>
      <c r="C45" s="1" t="s">
        <v>33</v>
      </c>
      <c r="D45" s="1" t="s">
        <v>34</v>
      </c>
      <c r="E45" s="1"/>
      <c r="F45" s="1"/>
      <c r="G45" s="1"/>
      <c r="H45" s="1"/>
    </row>
    <row r="46" spans="1:8" ht="12.75">
      <c r="A46" s="1"/>
      <c r="B46" s="10" t="s">
        <v>10</v>
      </c>
      <c r="C46" s="11"/>
      <c r="D46" s="29"/>
      <c r="E46" s="12">
        <f>C48</f>
        <v>0</v>
      </c>
      <c r="F46" s="1"/>
      <c r="G46" s="1"/>
      <c r="H46" s="1"/>
    </row>
    <row r="47" spans="1:8" ht="12.75">
      <c r="A47" s="1"/>
      <c r="B47" s="10" t="s">
        <v>11</v>
      </c>
      <c r="C47" s="11"/>
      <c r="D47" s="29"/>
      <c r="E47" s="1"/>
      <c r="F47" s="1"/>
      <c r="G47" s="1"/>
      <c r="H47" s="1"/>
    </row>
    <row r="48" spans="1:8" ht="12.75">
      <c r="A48" s="1"/>
      <c r="B48" s="10" t="s">
        <v>12</v>
      </c>
      <c r="C48" s="11"/>
      <c r="D48" s="29"/>
      <c r="E48" s="1"/>
      <c r="F48" s="1"/>
      <c r="G48" s="1"/>
      <c r="H48" s="1"/>
    </row>
    <row r="49" spans="1:8" ht="12.75">
      <c r="A49" s="1"/>
      <c r="B49" s="10" t="s">
        <v>13</v>
      </c>
      <c r="C49" s="11"/>
      <c r="D49" s="29"/>
      <c r="E49" s="1"/>
      <c r="F49" s="1"/>
      <c r="G49" s="1"/>
      <c r="H49" s="1"/>
    </row>
    <row r="50" spans="1:8" ht="12.75">
      <c r="A50" s="1"/>
      <c r="B50" s="10" t="s">
        <v>14</v>
      </c>
      <c r="C50" s="11"/>
      <c r="D50" s="29"/>
      <c r="E50" s="1"/>
      <c r="F50" s="1"/>
      <c r="G50" s="1"/>
      <c r="H50" s="1"/>
    </row>
    <row r="51" spans="1:8" ht="12.75">
      <c r="A51" s="1"/>
      <c r="B51" s="10" t="s">
        <v>40</v>
      </c>
      <c r="C51" s="11"/>
      <c r="D51" s="29"/>
      <c r="E51" s="1"/>
      <c r="F51" s="1" t="s">
        <v>225</v>
      </c>
      <c r="G51" s="1"/>
      <c r="H51" s="1"/>
    </row>
    <row r="52" spans="1:8" ht="12.75">
      <c r="A52" s="1"/>
      <c r="B52" s="10" t="s">
        <v>15</v>
      </c>
      <c r="C52" s="11"/>
      <c r="D52" s="31"/>
      <c r="E52" s="1"/>
      <c r="F52" s="1" t="s">
        <v>226</v>
      </c>
      <c r="G52" s="1"/>
      <c r="H52" s="1"/>
    </row>
    <row r="53" spans="1:8" ht="12.75">
      <c r="A53" s="1"/>
      <c r="B53" s="10" t="s">
        <v>16</v>
      </c>
      <c r="C53" s="11"/>
      <c r="D53" s="31"/>
      <c r="E53" s="1"/>
      <c r="F53" s="1" t="s">
        <v>227</v>
      </c>
      <c r="G53" s="1"/>
      <c r="H53" s="1"/>
    </row>
    <row r="54" spans="1:8" ht="12.75">
      <c r="A54" s="1"/>
      <c r="B54" s="10" t="s">
        <v>17</v>
      </c>
      <c r="C54" s="11"/>
      <c r="D54" s="31"/>
      <c r="E54" s="1"/>
      <c r="F54" s="1"/>
      <c r="G54" s="1"/>
      <c r="H54" s="1"/>
    </row>
    <row r="55" spans="1:8" ht="12.75">
      <c r="A55" s="1"/>
      <c r="B55" s="10" t="s">
        <v>18</v>
      </c>
      <c r="C55" s="11"/>
      <c r="D55" s="31"/>
      <c r="E55" s="1"/>
      <c r="F55" s="1"/>
      <c r="G55" s="1"/>
      <c r="H55" s="1"/>
    </row>
    <row r="56" spans="1:8" ht="12.75">
      <c r="A56" s="1"/>
      <c r="B56" s="10" t="s">
        <v>35</v>
      </c>
      <c r="C56" s="11"/>
      <c r="D56" s="31"/>
      <c r="E56" s="1"/>
      <c r="F56" s="1"/>
      <c r="G56" s="1"/>
      <c r="H56" s="1"/>
    </row>
    <row r="57" spans="1:8" ht="12.75">
      <c r="A57" s="1"/>
      <c r="B57" s="10" t="s">
        <v>36</v>
      </c>
      <c r="C57" s="30"/>
      <c r="D57" s="31"/>
      <c r="E57" s="1"/>
      <c r="F57" s="1"/>
      <c r="G57" s="1"/>
      <c r="H57" s="1"/>
    </row>
    <row r="58" spans="1:8" ht="12.75">
      <c r="A58" s="1"/>
      <c r="B58" s="10" t="s">
        <v>37</v>
      </c>
      <c r="C58" s="30"/>
      <c r="D58" s="31"/>
      <c r="E58" s="1"/>
      <c r="F58" s="1"/>
      <c r="G58" s="1"/>
      <c r="H58" s="1"/>
    </row>
    <row r="59" spans="1:8" ht="12.75">
      <c r="A59" s="1"/>
      <c r="B59" s="10" t="s">
        <v>38</v>
      </c>
      <c r="C59" s="30"/>
      <c r="D59" s="31"/>
      <c r="E59" s="1"/>
      <c r="G59" s="1"/>
      <c r="H59" s="1"/>
    </row>
    <row r="60" spans="1:8" ht="12.75">
      <c r="A60" s="1"/>
      <c r="B60" s="10" t="s">
        <v>39</v>
      </c>
      <c r="C60" s="11"/>
      <c r="D60" s="31"/>
      <c r="E60" s="1"/>
      <c r="F60" s="1"/>
      <c r="G60" s="1"/>
      <c r="H60" s="1"/>
    </row>
    <row r="61" spans="1:8" ht="12.75">
      <c r="A61" s="1"/>
      <c r="B61" s="10" t="s">
        <v>19</v>
      </c>
      <c r="C61" s="13">
        <f>SUM(C46:C60)</f>
        <v>0</v>
      </c>
      <c r="D61" s="13">
        <f>SUM(D52:D60)</f>
        <v>0</v>
      </c>
      <c r="E61" s="1"/>
      <c r="F61" s="1"/>
      <c r="G61" s="1"/>
      <c r="H61" s="1"/>
    </row>
    <row r="62" spans="1:8" ht="12.75">
      <c r="A62" s="1"/>
      <c r="B62" s="10"/>
      <c r="C62" s="1"/>
      <c r="D62" s="1"/>
      <c r="E62" s="33" t="str">
        <f>IF(D61=F39," ",IF(D61=0," ","Total students must agree with total enrollment"))</f>
        <v> </v>
      </c>
      <c r="F62" s="1"/>
      <c r="G62" s="1"/>
      <c r="H62" s="1"/>
    </row>
    <row r="63" spans="2:8" ht="12.75">
      <c r="B63" s="1"/>
      <c r="C63" s="33" t="str">
        <f>IF(C61=F39," ",IF(C61=0," ","Total students must agree with total enrollment"))</f>
        <v> </v>
      </c>
      <c r="D63" s="33"/>
      <c r="E63" s="1"/>
      <c r="F63" s="1"/>
      <c r="G63" s="1"/>
      <c r="H63" s="1"/>
    </row>
    <row r="64" spans="1:8" ht="17.25">
      <c r="A64" s="1"/>
      <c r="B64" s="1"/>
      <c r="C64" s="22" t="s">
        <v>41</v>
      </c>
      <c r="F64" s="1"/>
      <c r="G64" s="1"/>
      <c r="H64" s="1"/>
    </row>
    <row r="65" spans="1:8" ht="12.75">
      <c r="A65" s="1" t="s">
        <v>176</v>
      </c>
      <c r="B65" s="1"/>
      <c r="C65" s="1"/>
      <c r="D65" s="1"/>
      <c r="E65" s="1"/>
      <c r="F65" s="1"/>
      <c r="G65" s="1"/>
      <c r="H65" s="1"/>
    </row>
    <row r="66" spans="1:8" ht="12.75">
      <c r="A66" s="18" t="s">
        <v>177</v>
      </c>
      <c r="B66" s="1"/>
      <c r="C66" s="1"/>
      <c r="D66" s="1"/>
      <c r="F66" s="1"/>
      <c r="G66" s="1"/>
      <c r="H66" s="1"/>
    </row>
    <row r="67" spans="1:8" ht="12.75">
      <c r="A67" s="1" t="s">
        <v>178</v>
      </c>
      <c r="B67" s="1"/>
      <c r="C67" s="1"/>
      <c r="D67" s="1"/>
      <c r="E67" s="1"/>
      <c r="F67" s="1"/>
      <c r="G67" s="1"/>
      <c r="H67" s="1"/>
    </row>
    <row r="68" spans="1:8" ht="12.75">
      <c r="A68" s="1"/>
      <c r="B68" s="1" t="s">
        <v>204</v>
      </c>
      <c r="C68" s="1"/>
      <c r="D68" s="1"/>
      <c r="E68" s="1"/>
      <c r="F68" s="1"/>
      <c r="G68" s="1"/>
      <c r="H68" s="1"/>
    </row>
    <row r="69" spans="1:8" ht="12.75">
      <c r="A69" s="1"/>
      <c r="B69" s="1"/>
      <c r="C69" s="1"/>
      <c r="D69" s="1"/>
      <c r="E69" s="4" t="s">
        <v>1</v>
      </c>
      <c r="F69" s="4" t="s">
        <v>203</v>
      </c>
      <c r="G69" s="6" t="s">
        <v>9</v>
      </c>
      <c r="H69" s="15" t="s">
        <v>27</v>
      </c>
    </row>
    <row r="70" spans="1:8" ht="12.75">
      <c r="A70" s="1" t="s">
        <v>201</v>
      </c>
      <c r="B70" s="1"/>
      <c r="C70" s="1"/>
      <c r="D70" s="1"/>
      <c r="E70" s="5"/>
      <c r="F70" s="5"/>
      <c r="G70" s="5"/>
      <c r="H70" s="20">
        <f>SUM(E70:G70)</f>
        <v>0</v>
      </c>
    </row>
    <row r="71" spans="1:8" ht="12.75">
      <c r="A71" s="1" t="s">
        <v>224</v>
      </c>
      <c r="B71" s="1"/>
      <c r="C71" s="1"/>
      <c r="D71" s="1"/>
      <c r="E71" s="5"/>
      <c r="F71" s="5"/>
      <c r="G71" s="5"/>
      <c r="H71" s="20">
        <f>SUM(E71:G71)</f>
        <v>0</v>
      </c>
    </row>
    <row r="72" spans="1:8" ht="12.75">
      <c r="A72" s="1" t="s">
        <v>27</v>
      </c>
      <c r="B72" s="1"/>
      <c r="C72" s="1"/>
      <c r="D72" s="1"/>
      <c r="E72" s="7">
        <f>SUM(E70:E71)</f>
        <v>0</v>
      </c>
      <c r="F72" s="7">
        <f>SUM(F70:F71)</f>
        <v>0</v>
      </c>
      <c r="G72" s="7">
        <f>SUM(G70:G71)</f>
        <v>0</v>
      </c>
      <c r="H72" s="7">
        <f>SUM(H70:H71)</f>
        <v>0</v>
      </c>
    </row>
    <row r="73" spans="1:8" ht="12.75">
      <c r="A73" s="1"/>
      <c r="B73" s="1"/>
      <c r="C73" s="1"/>
      <c r="D73" s="1"/>
      <c r="E73" s="1"/>
      <c r="F73" s="1"/>
      <c r="G73" s="1"/>
      <c r="H73" s="1"/>
    </row>
    <row r="74" spans="1:8" ht="12.75">
      <c r="A74" s="1"/>
      <c r="B74" s="37" t="s">
        <v>205</v>
      </c>
      <c r="C74" s="1"/>
      <c r="D74" s="1"/>
      <c r="E74" s="1"/>
      <c r="F74" s="1"/>
      <c r="G74" s="1"/>
      <c r="H74" s="1"/>
    </row>
    <row r="75" spans="1:8" ht="12.75">
      <c r="A75" s="1" t="s">
        <v>179</v>
      </c>
      <c r="B75" s="1"/>
      <c r="C75" s="1"/>
      <c r="D75" s="1"/>
      <c r="E75" s="1"/>
      <c r="F75" s="1"/>
      <c r="G75" s="1"/>
      <c r="H75" s="1"/>
    </row>
    <row r="76" spans="1:8" ht="12.75">
      <c r="A76" s="1"/>
      <c r="B76" s="1"/>
      <c r="C76" s="3" t="s">
        <v>1</v>
      </c>
      <c r="D76" s="4" t="s">
        <v>2</v>
      </c>
      <c r="E76" s="6" t="s">
        <v>9</v>
      </c>
      <c r="F76" s="15" t="s">
        <v>27</v>
      </c>
      <c r="G76" s="1"/>
      <c r="H76" s="1"/>
    </row>
    <row r="77" spans="1:8" ht="12.75">
      <c r="A77" s="68" t="s">
        <v>3</v>
      </c>
      <c r="B77" s="69"/>
      <c r="C77" s="5"/>
      <c r="D77" s="5"/>
      <c r="E77" s="5"/>
      <c r="F77" s="20">
        <f>SUM(C77:E77)</f>
        <v>0</v>
      </c>
      <c r="G77" s="1"/>
      <c r="H77" s="1"/>
    </row>
    <row r="78" spans="1:8" ht="12.75">
      <c r="A78" s="68" t="s">
        <v>4</v>
      </c>
      <c r="B78" s="69"/>
      <c r="C78" s="5"/>
      <c r="D78" s="5"/>
      <c r="E78" s="5"/>
      <c r="F78" s="20">
        <f aca="true" t="shared" si="1" ref="F78:F83">SUM(C78:E78)</f>
        <v>0</v>
      </c>
      <c r="G78" s="1"/>
      <c r="H78" s="1"/>
    </row>
    <row r="79" spans="1:8" ht="12.75">
      <c r="A79" s="68" t="s">
        <v>5</v>
      </c>
      <c r="B79" s="69"/>
      <c r="C79" s="5"/>
      <c r="D79" s="5"/>
      <c r="E79" s="5"/>
      <c r="F79" s="20">
        <f t="shared" si="1"/>
        <v>0</v>
      </c>
      <c r="G79" s="1"/>
      <c r="H79" s="1"/>
    </row>
    <row r="80" spans="1:8" ht="12.75" customHeight="1">
      <c r="A80" s="72" t="s">
        <v>222</v>
      </c>
      <c r="B80" s="73"/>
      <c r="C80" s="5"/>
      <c r="D80" s="5"/>
      <c r="E80" s="5"/>
      <c r="F80" s="20">
        <f t="shared" si="1"/>
        <v>0</v>
      </c>
      <c r="G80" s="1"/>
      <c r="H80" s="1"/>
    </row>
    <row r="81" spans="1:8" ht="12.75">
      <c r="A81" s="68" t="s">
        <v>6</v>
      </c>
      <c r="B81" s="69"/>
      <c r="C81" s="5"/>
      <c r="D81" s="5"/>
      <c r="E81" s="5"/>
      <c r="F81" s="20">
        <f t="shared" si="1"/>
        <v>0</v>
      </c>
      <c r="G81" s="1"/>
      <c r="H81" s="1"/>
    </row>
    <row r="82" spans="1:8" ht="12.75">
      <c r="A82" s="74" t="s">
        <v>200</v>
      </c>
      <c r="B82" s="75"/>
      <c r="C82" s="5"/>
      <c r="D82" s="5"/>
      <c r="E82" s="5"/>
      <c r="F82" s="20">
        <f t="shared" si="1"/>
        <v>0</v>
      </c>
      <c r="G82" s="1"/>
      <c r="H82" s="1"/>
    </row>
    <row r="83" spans="1:8" ht="12.75">
      <c r="A83" s="68" t="s">
        <v>9</v>
      </c>
      <c r="B83" s="69"/>
      <c r="C83" s="5"/>
      <c r="D83" s="5"/>
      <c r="E83" s="5"/>
      <c r="F83" s="20">
        <f t="shared" si="1"/>
        <v>0</v>
      </c>
      <c r="G83" s="1"/>
      <c r="H83" s="1"/>
    </row>
    <row r="84" spans="1:8" ht="12.75">
      <c r="A84" s="70" t="s">
        <v>7</v>
      </c>
      <c r="B84" s="71"/>
      <c r="C84" s="7">
        <f>SUM(C77:C83)</f>
        <v>0</v>
      </c>
      <c r="D84" s="7">
        <f>SUM(D77:D83)</f>
        <v>0</v>
      </c>
      <c r="E84" s="7">
        <f>SUM(E77:E83)</f>
        <v>0</v>
      </c>
      <c r="F84" s="7">
        <f>SUM(C84:E84)</f>
        <v>0</v>
      </c>
      <c r="G84" s="1"/>
      <c r="H84" s="1"/>
    </row>
    <row r="85" spans="1:8" ht="12.75">
      <c r="A85" s="33"/>
      <c r="B85" s="1"/>
      <c r="C85" s="39" t="str">
        <f>IF(H72=F84," ",IF(F84=0," ","Total by Ethnicity must equal total by Race"))</f>
        <v> </v>
      </c>
      <c r="D85" s="1"/>
      <c r="E85" s="1"/>
      <c r="F85" s="1"/>
      <c r="G85" s="1"/>
      <c r="H85" s="1"/>
    </row>
    <row r="86" spans="1:8" ht="12.75">
      <c r="A86" s="23" t="s">
        <v>67</v>
      </c>
      <c r="B86" s="1"/>
      <c r="C86" s="1"/>
      <c r="D86" s="1"/>
      <c r="E86" s="1"/>
      <c r="F86" s="1"/>
      <c r="G86" s="1"/>
      <c r="H86" s="1"/>
    </row>
    <row r="87" spans="1:8" ht="12.75">
      <c r="A87" s="1" t="s">
        <v>180</v>
      </c>
      <c r="B87" s="1"/>
      <c r="C87" s="1"/>
      <c r="D87" s="1"/>
      <c r="E87" s="1"/>
      <c r="F87" s="1"/>
      <c r="G87" s="1"/>
      <c r="H87" s="1"/>
    </row>
    <row r="88" spans="1:8" ht="12.75">
      <c r="A88" s="18" t="s">
        <v>206</v>
      </c>
      <c r="B88" s="1"/>
      <c r="C88" s="1"/>
      <c r="D88" s="1"/>
      <c r="E88" s="1"/>
      <c r="F88" s="1"/>
      <c r="G88" s="1"/>
      <c r="H88" s="1"/>
    </row>
    <row r="89" spans="1:8" ht="12.75">
      <c r="A89" s="1"/>
      <c r="B89" s="1"/>
      <c r="C89" s="1"/>
      <c r="D89" s="1"/>
      <c r="E89" s="1"/>
      <c r="F89" s="1"/>
      <c r="G89" s="1"/>
      <c r="H89" s="1"/>
    </row>
    <row r="90" spans="1:8" ht="12.75">
      <c r="A90" s="1" t="s">
        <v>42</v>
      </c>
      <c r="B90" s="1"/>
      <c r="C90" s="1" t="s">
        <v>48</v>
      </c>
      <c r="D90" s="1" t="s">
        <v>49</v>
      </c>
      <c r="E90" s="1" t="s">
        <v>27</v>
      </c>
      <c r="F90" s="1"/>
      <c r="G90" s="1"/>
      <c r="H90" s="1"/>
    </row>
    <row r="91" spans="1:8" ht="12.75">
      <c r="A91" s="1"/>
      <c r="B91" s="1"/>
      <c r="C91" s="1"/>
      <c r="D91" s="1"/>
      <c r="E91" s="1"/>
      <c r="F91" s="1"/>
      <c r="G91" s="1"/>
      <c r="H91" s="1"/>
    </row>
    <row r="92" spans="1:8" ht="12.75">
      <c r="A92" s="1" t="s">
        <v>43</v>
      </c>
      <c r="B92" s="1"/>
      <c r="C92" s="24"/>
      <c r="D92" s="24"/>
      <c r="E92" s="25">
        <f>SUM(C92:D92)</f>
        <v>0</v>
      </c>
      <c r="F92" s="1"/>
      <c r="G92" s="1"/>
      <c r="H92" s="1"/>
    </row>
    <row r="93" spans="1:8" ht="12.75">
      <c r="A93" s="1" t="s">
        <v>44</v>
      </c>
      <c r="B93" s="1"/>
      <c r="C93" s="24"/>
      <c r="D93" s="24"/>
      <c r="E93" s="25">
        <f>SUM(C93:D93)</f>
        <v>0</v>
      </c>
      <c r="F93" s="1"/>
      <c r="G93" s="1"/>
      <c r="H93" s="1"/>
    </row>
    <row r="94" spans="1:8" ht="12.75">
      <c r="A94" s="1" t="s">
        <v>45</v>
      </c>
      <c r="B94" s="1"/>
      <c r="C94" s="24"/>
      <c r="D94" s="24"/>
      <c r="E94" s="25">
        <f>SUM(C94:D94)</f>
        <v>0</v>
      </c>
      <c r="F94" s="1"/>
      <c r="G94" s="1"/>
      <c r="H94" s="1"/>
    </row>
    <row r="95" spans="1:8" ht="12.75">
      <c r="A95" s="1" t="s">
        <v>46</v>
      </c>
      <c r="B95" s="1"/>
      <c r="C95" s="24"/>
      <c r="D95" s="24"/>
      <c r="E95" s="25">
        <f>SUM(C95:D95)</f>
        <v>0</v>
      </c>
      <c r="F95" s="1"/>
      <c r="G95" s="1"/>
      <c r="H95" s="1"/>
    </row>
    <row r="96" spans="1:8" ht="12.75">
      <c r="A96" s="1" t="s">
        <v>47</v>
      </c>
      <c r="B96" s="1"/>
      <c r="C96" s="24"/>
      <c r="D96" s="24"/>
      <c r="E96" s="25">
        <f>SUM(C96:D96)</f>
        <v>0</v>
      </c>
      <c r="F96" s="1"/>
      <c r="G96" s="1"/>
      <c r="H96" s="1"/>
    </row>
    <row r="97" spans="1:8" ht="12.75">
      <c r="A97" s="1" t="s">
        <v>27</v>
      </c>
      <c r="B97" s="1"/>
      <c r="C97" s="25">
        <f>SUM(C92:C96)</f>
        <v>0</v>
      </c>
      <c r="D97" s="25">
        <f>SUM(D92:D96)</f>
        <v>0</v>
      </c>
      <c r="E97" s="25">
        <f>SUM(E92:E96)</f>
        <v>0</v>
      </c>
      <c r="F97" s="1"/>
      <c r="G97" s="1"/>
      <c r="H97" s="1"/>
    </row>
    <row r="98" spans="1:8" ht="12.75">
      <c r="A98" s="1"/>
      <c r="B98" s="1"/>
      <c r="C98" s="1"/>
      <c r="D98" s="1"/>
      <c r="E98" s="33" t="str">
        <f>IF(F84=E97," ",IF(E97=0," ","ERROR This must agree with total Staff by Ethnicity/Race"))</f>
        <v> </v>
      </c>
      <c r="F98" s="1"/>
      <c r="G98" s="1"/>
      <c r="H98" s="1"/>
    </row>
    <row r="99" spans="1:8" ht="12.75">
      <c r="A99" s="1"/>
      <c r="B99" s="1"/>
      <c r="C99" s="1"/>
      <c r="D99" s="1"/>
      <c r="E99" s="1"/>
      <c r="F99" s="1"/>
      <c r="G99" s="1"/>
      <c r="H99" s="1"/>
    </row>
    <row r="100" spans="1:8" ht="12.75">
      <c r="A100" s="23" t="s">
        <v>66</v>
      </c>
      <c r="B100" s="1"/>
      <c r="C100" s="1"/>
      <c r="D100" s="1"/>
      <c r="E100" s="1"/>
      <c r="F100" s="1"/>
      <c r="G100" s="1"/>
      <c r="H100" s="1"/>
    </row>
    <row r="101" spans="1:8" ht="12.75">
      <c r="A101" s="1"/>
      <c r="C101" s="1"/>
      <c r="D101" s="1"/>
      <c r="E101" s="1"/>
      <c r="F101" s="1"/>
      <c r="G101" s="1"/>
      <c r="H101" s="1"/>
    </row>
    <row r="102" spans="1:8" ht="12.75">
      <c r="A102" s="1" t="s">
        <v>168</v>
      </c>
      <c r="B102" s="1"/>
      <c r="C102" s="1"/>
      <c r="D102" s="1"/>
      <c r="E102" s="1"/>
      <c r="G102" s="5"/>
      <c r="H102" s="36" t="str">
        <f>IF(ISTEXT(G102),"Must be numeric"," ")</f>
        <v> </v>
      </c>
    </row>
    <row r="103" spans="1:8" ht="12.75">
      <c r="A103" s="1" t="s">
        <v>169</v>
      </c>
      <c r="B103" s="1"/>
      <c r="C103" s="1"/>
      <c r="D103" s="1"/>
      <c r="E103" s="1"/>
      <c r="F103" s="1"/>
      <c r="G103" s="5"/>
      <c r="H103" s="36" t="str">
        <f>IF(ISTEXT(G103),"Must be numeric"," ")</f>
        <v> </v>
      </c>
    </row>
    <row r="104" spans="1:8" ht="12.75">
      <c r="A104" s="1" t="s">
        <v>171</v>
      </c>
      <c r="B104" s="1"/>
      <c r="C104" s="1"/>
      <c r="D104" s="1"/>
      <c r="E104" s="1"/>
      <c r="F104" s="1"/>
      <c r="G104" s="5"/>
      <c r="H104" s="36" t="str">
        <f>IF(ISTEXT(G104),"Must be numeric"," ")</f>
        <v> </v>
      </c>
    </row>
    <row r="105" spans="1:8" ht="12.75">
      <c r="A105" s="1" t="s">
        <v>170</v>
      </c>
      <c r="B105" s="1"/>
      <c r="C105" s="1"/>
      <c r="D105" s="1"/>
      <c r="E105" s="1"/>
      <c r="F105" s="1"/>
      <c r="G105" s="5"/>
      <c r="H105" s="36" t="str">
        <f>IF(ISTEXT(G105),"Must be numeric"," ")</f>
        <v> </v>
      </c>
    </row>
    <row r="106" spans="1:8" ht="12.75">
      <c r="A106" s="1" t="s">
        <v>63</v>
      </c>
      <c r="B106" s="1"/>
      <c r="C106" s="1"/>
      <c r="D106" s="1"/>
      <c r="E106" s="1"/>
      <c r="F106" s="1"/>
      <c r="G106" s="1"/>
      <c r="H106" s="1"/>
    </row>
    <row r="107" spans="1:8" ht="12.75">
      <c r="A107" s="1"/>
      <c r="B107" s="1"/>
      <c r="C107" s="1"/>
      <c r="D107" s="1"/>
      <c r="E107" s="1"/>
      <c r="F107" s="1"/>
      <c r="G107" s="1"/>
      <c r="H107" s="1"/>
    </row>
    <row r="108" spans="1:8" ht="12.75">
      <c r="A108" t="s">
        <v>75</v>
      </c>
      <c r="B108" s="1"/>
      <c r="C108" s="1"/>
      <c r="D108" s="1"/>
      <c r="E108" s="1"/>
      <c r="F108" s="1"/>
      <c r="G108" s="1"/>
      <c r="H108" s="1"/>
    </row>
    <row r="109" spans="1:8" ht="12.75">
      <c r="A109" s="1"/>
      <c r="B109" s="1"/>
      <c r="C109" s="1"/>
      <c r="D109" s="1"/>
      <c r="E109" s="1"/>
      <c r="F109" s="1"/>
      <c r="G109" s="1"/>
      <c r="H109" s="1"/>
    </row>
    <row r="110" spans="1:8" ht="12.75">
      <c r="A110" s="23" t="s">
        <v>65</v>
      </c>
      <c r="B110" s="1"/>
      <c r="C110" s="1"/>
      <c r="D110" s="1"/>
      <c r="E110" s="1"/>
      <c r="F110" s="1"/>
      <c r="G110" s="1"/>
      <c r="H110" s="1"/>
    </row>
    <row r="111" spans="1:8" ht="12.75">
      <c r="A111" s="1"/>
      <c r="B111" s="1"/>
      <c r="C111" s="1"/>
      <c r="D111" s="1"/>
      <c r="E111" s="1"/>
      <c r="G111" s="23" t="s">
        <v>60</v>
      </c>
      <c r="H111" s="15" t="s">
        <v>61</v>
      </c>
    </row>
    <row r="112" spans="1:8" ht="12.75">
      <c r="A112" s="1" t="s">
        <v>172</v>
      </c>
      <c r="B112" s="1"/>
      <c r="C112" s="1"/>
      <c r="D112" s="1"/>
      <c r="E112" s="1"/>
      <c r="F112" s="1"/>
      <c r="G112" s="5"/>
      <c r="H112" s="5"/>
    </row>
    <row r="113" spans="1:8" ht="12.75">
      <c r="A113" s="1" t="s">
        <v>58</v>
      </c>
      <c r="B113" s="1"/>
      <c r="C113" s="1"/>
      <c r="D113" s="1"/>
      <c r="E113" s="1"/>
      <c r="F113" s="1"/>
      <c r="G113" s="5"/>
      <c r="H113" s="5"/>
    </row>
    <row r="114" spans="1:8" ht="12.75">
      <c r="A114" s="1" t="s">
        <v>74</v>
      </c>
      <c r="B114" s="1"/>
      <c r="C114" s="1"/>
      <c r="D114" s="1"/>
      <c r="E114" s="1"/>
      <c r="F114" s="1"/>
      <c r="G114" s="5"/>
      <c r="H114" s="5"/>
    </row>
    <row r="115" spans="1:8" ht="12.75">
      <c r="A115" t="s">
        <v>59</v>
      </c>
      <c r="B115" s="1"/>
      <c r="C115" s="1"/>
      <c r="D115" s="1"/>
      <c r="E115" s="1"/>
      <c r="G115" s="5"/>
      <c r="H115" s="5"/>
    </row>
    <row r="116" spans="1:8" ht="12.75">
      <c r="A116" s="1" t="s">
        <v>173</v>
      </c>
      <c r="B116" s="1"/>
      <c r="C116" s="1"/>
      <c r="D116" s="1"/>
      <c r="E116" s="1"/>
      <c r="F116" s="1"/>
      <c r="G116" s="5"/>
      <c r="H116" s="5"/>
    </row>
    <row r="117" spans="1:8" ht="12.75">
      <c r="A117" s="1" t="s">
        <v>64</v>
      </c>
      <c r="B117" s="1"/>
      <c r="C117" s="1"/>
      <c r="D117" s="1"/>
      <c r="E117" s="1"/>
      <c r="F117" s="1"/>
      <c r="G117" s="5"/>
      <c r="H117" s="5"/>
    </row>
    <row r="118" spans="1:8" ht="12.75">
      <c r="A118" s="1"/>
      <c r="B118" s="1"/>
      <c r="C118" s="1"/>
      <c r="D118" s="1"/>
      <c r="E118" s="1"/>
      <c r="F118" s="1"/>
      <c r="G118" s="1"/>
      <c r="H118" s="1"/>
    </row>
    <row r="119" spans="1:8" ht="12.75">
      <c r="A119" s="1" t="s">
        <v>229</v>
      </c>
      <c r="B119" s="1"/>
      <c r="C119" s="1"/>
      <c r="D119" s="1"/>
      <c r="E119" s="1"/>
      <c r="F119" s="1"/>
      <c r="G119" s="5"/>
      <c r="H119" s="1"/>
    </row>
    <row r="120" spans="1:8" ht="12.75">
      <c r="A120" s="1"/>
      <c r="B120" s="1"/>
      <c r="C120" s="1"/>
      <c r="D120" s="1"/>
      <c r="E120" s="1"/>
      <c r="F120" s="1"/>
      <c r="G120" s="1"/>
      <c r="H120" s="1"/>
    </row>
    <row r="121" spans="1:8" ht="12.75">
      <c r="A121" s="1"/>
      <c r="B121" s="1"/>
      <c r="C121" s="27"/>
      <c r="D121" s="1"/>
      <c r="E121" s="1"/>
      <c r="F121" s="1"/>
      <c r="G121" s="1"/>
      <c r="H121" s="1"/>
    </row>
    <row r="122" spans="1:8" ht="12.75">
      <c r="A122" s="15" t="s">
        <v>197</v>
      </c>
      <c r="B122" s="1"/>
      <c r="C122" s="1"/>
      <c r="D122" s="1"/>
      <c r="E122" s="1"/>
      <c r="F122" s="1"/>
      <c r="G122" s="1"/>
      <c r="H122" s="1"/>
    </row>
    <row r="123" spans="1:8" ht="12.75">
      <c r="A123" s="15" t="s">
        <v>287</v>
      </c>
      <c r="B123" s="1"/>
      <c r="C123" s="1"/>
      <c r="D123" s="1"/>
      <c r="E123" s="1"/>
      <c r="F123" s="1"/>
      <c r="G123" s="1"/>
      <c r="H123" s="1"/>
    </row>
    <row r="130" ht="12.75">
      <c r="B130" s="26"/>
    </row>
    <row r="131" ht="12.75">
      <c r="A131" s="27"/>
    </row>
    <row r="132" ht="12.75">
      <c r="B132" s="26"/>
    </row>
  </sheetData>
  <sheetProtection sheet="1"/>
  <mergeCells count="16">
    <mergeCell ref="A37:B37"/>
    <mergeCell ref="A38:B38"/>
    <mergeCell ref="A39:B39"/>
    <mergeCell ref="A32:B32"/>
    <mergeCell ref="A33:B33"/>
    <mergeCell ref="A34:B34"/>
    <mergeCell ref="A35:B35"/>
    <mergeCell ref="A36:B36"/>
    <mergeCell ref="A83:B83"/>
    <mergeCell ref="A84:B84"/>
    <mergeCell ref="A77:B77"/>
    <mergeCell ref="A78:B78"/>
    <mergeCell ref="A79:B79"/>
    <mergeCell ref="A80:B80"/>
    <mergeCell ref="A81:B81"/>
    <mergeCell ref="A82:B82"/>
  </mergeCells>
  <dataValidations count="2">
    <dataValidation type="whole" allowBlank="1" showInputMessage="1" showErrorMessage="1" sqref="B18:B20 H17:H19 E17:E20">
      <formula1>0</formula1>
      <formula2>1</formula2>
    </dataValidation>
    <dataValidation type="whole" allowBlank="1" showInputMessage="1" showErrorMessage="1" error="1 = Yes&#10;0 or null =No" sqref="B17">
      <formula1>0</formula1>
      <formula2>1</formula2>
    </dataValidation>
  </dataValidations>
  <printOptions/>
  <pageMargins left="0.75" right="0.75" top="1" bottom="1" header="0.5" footer="0.5"/>
  <pageSetup horizontalDpi="600" verticalDpi="600" orientation="portrait" paperSize="5" r:id="rId1"/>
  <headerFooter alignWithMargins="0">
    <oddHeader>&amp;C&amp;F</oddHeader>
    <oddFooter>&amp;CPage &amp;P of &amp;N</oddFooter>
  </headerFooter>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EN8"/>
  <sheetViews>
    <sheetView zoomScalePageLayoutView="0" workbookViewId="0" topLeftCell="A1">
      <selection activeCell="CZ3" sqref="CZ3"/>
    </sheetView>
  </sheetViews>
  <sheetFormatPr defaultColWidth="9.140625" defaultRowHeight="12.75"/>
  <cols>
    <col min="1" max="1" width="21.421875" style="0" customWidth="1"/>
    <col min="2" max="3" width="14.00390625" style="0" customWidth="1"/>
    <col min="78" max="78" width="11.7109375" style="0" customWidth="1"/>
    <col min="79" max="79" width="10.8515625" style="0" customWidth="1"/>
    <col min="80" max="80" width="11.28125" style="0" customWidth="1"/>
    <col min="81" max="81" width="10.57421875" style="0" customWidth="1"/>
    <col min="83" max="83" width="11.28125" style="0" customWidth="1"/>
    <col min="84" max="84" width="11.421875" style="0" customWidth="1"/>
    <col min="85" max="85" width="11.00390625" style="0" customWidth="1"/>
    <col min="86" max="86" width="11.421875" style="0" customWidth="1"/>
    <col min="87" max="87" width="12.140625" style="0" customWidth="1"/>
    <col min="115" max="115" width="11.00390625" style="0" customWidth="1"/>
    <col min="145" max="145" width="12.57421875" style="0" customWidth="1"/>
    <col min="146" max="146" width="13.28125" style="0" customWidth="1"/>
    <col min="147" max="147" width="12.421875" style="0" customWidth="1"/>
    <col min="148" max="148" width="13.7109375" style="0" customWidth="1"/>
    <col min="149" max="149" width="12.57421875" style="0" customWidth="1"/>
    <col min="150" max="150" width="12.28125" style="0" customWidth="1"/>
    <col min="151" max="151" width="12.8515625" style="0" customWidth="1"/>
    <col min="152" max="152" width="12.57421875" style="0" customWidth="1"/>
    <col min="153" max="153" width="12.28125" style="0" customWidth="1"/>
    <col min="154" max="154" width="13.28125" style="0" customWidth="1"/>
  </cols>
  <sheetData>
    <row r="1" spans="1:139" ht="12.75">
      <c r="A1" t="s">
        <v>76</v>
      </c>
      <c r="D1" t="s">
        <v>77</v>
      </c>
      <c r="H1" t="s">
        <v>79</v>
      </c>
      <c r="L1" t="s">
        <v>82</v>
      </c>
      <c r="O1" t="s">
        <v>83</v>
      </c>
      <c r="U1" t="s">
        <v>93</v>
      </c>
      <c r="AA1" t="s">
        <v>93</v>
      </c>
      <c r="AJ1" t="s">
        <v>106</v>
      </c>
      <c r="AR1" t="s">
        <v>119</v>
      </c>
      <c r="BE1" t="s">
        <v>129</v>
      </c>
      <c r="BK1" t="s">
        <v>130</v>
      </c>
      <c r="BN1" t="s">
        <v>130</v>
      </c>
      <c r="BT1" t="s">
        <v>130</v>
      </c>
      <c r="BZ1" t="s">
        <v>131</v>
      </c>
      <c r="CJ1" t="s">
        <v>132</v>
      </c>
      <c r="CN1" t="s">
        <v>137</v>
      </c>
      <c r="DJ1" t="s">
        <v>150</v>
      </c>
      <c r="DL1" t="s">
        <v>163</v>
      </c>
      <c r="DQ1" t="s">
        <v>164</v>
      </c>
      <c r="DU1" t="s">
        <v>165</v>
      </c>
      <c r="DZ1" t="s">
        <v>198</v>
      </c>
      <c r="EC1" t="s">
        <v>216</v>
      </c>
      <c r="EI1" t="s">
        <v>217</v>
      </c>
    </row>
    <row r="2" spans="4:144" ht="12.75">
      <c r="D2" t="s">
        <v>23</v>
      </c>
      <c r="E2" t="s">
        <v>78</v>
      </c>
      <c r="F2" t="s">
        <v>25</v>
      </c>
      <c r="G2" t="s">
        <v>26</v>
      </c>
      <c r="H2" t="s">
        <v>80</v>
      </c>
      <c r="I2" t="s">
        <v>56</v>
      </c>
      <c r="J2" t="s">
        <v>29</v>
      </c>
      <c r="K2" t="s">
        <v>81</v>
      </c>
      <c r="L2" t="s">
        <v>30</v>
      </c>
      <c r="M2" t="s">
        <v>31</v>
      </c>
      <c r="N2" t="s">
        <v>32</v>
      </c>
      <c r="O2" t="s">
        <v>84</v>
      </c>
      <c r="P2" t="s">
        <v>85</v>
      </c>
      <c r="Q2" t="s">
        <v>86</v>
      </c>
      <c r="R2" t="s">
        <v>87</v>
      </c>
      <c r="S2" t="s">
        <v>88</v>
      </c>
      <c r="T2" t="s">
        <v>89</v>
      </c>
      <c r="U2" t="s">
        <v>90</v>
      </c>
      <c r="V2" t="s">
        <v>91</v>
      </c>
      <c r="W2" t="s">
        <v>92</v>
      </c>
      <c r="X2" t="s">
        <v>94</v>
      </c>
      <c r="Y2" t="s">
        <v>95</v>
      </c>
      <c r="Z2" t="s">
        <v>96</v>
      </c>
      <c r="AA2" t="s">
        <v>97</v>
      </c>
      <c r="AB2" t="s">
        <v>98</v>
      </c>
      <c r="AC2" t="s">
        <v>99</v>
      </c>
      <c r="AD2" t="s">
        <v>100</v>
      </c>
      <c r="AE2" t="s">
        <v>101</v>
      </c>
      <c r="AF2" t="s">
        <v>102</v>
      </c>
      <c r="AG2" t="s">
        <v>103</v>
      </c>
      <c r="AH2" t="s">
        <v>104</v>
      </c>
      <c r="AI2" t="s">
        <v>105</v>
      </c>
      <c r="AJ2" t="s">
        <v>107</v>
      </c>
      <c r="AK2" t="s">
        <v>108</v>
      </c>
      <c r="AL2" t="s">
        <v>109</v>
      </c>
      <c r="AM2" t="s">
        <v>110</v>
      </c>
      <c r="AN2" t="s">
        <v>111</v>
      </c>
      <c r="AO2" t="s">
        <v>112</v>
      </c>
      <c r="AP2" t="s">
        <v>113</v>
      </c>
      <c r="AQ2" t="s">
        <v>114</v>
      </c>
      <c r="AR2" t="s">
        <v>115</v>
      </c>
      <c r="AS2" t="s">
        <v>116</v>
      </c>
      <c r="AT2" t="s">
        <v>117</v>
      </c>
      <c r="AU2" t="s">
        <v>118</v>
      </c>
      <c r="AV2" t="s">
        <v>120</v>
      </c>
      <c r="AW2" t="s">
        <v>121</v>
      </c>
      <c r="AX2" t="s">
        <v>122</v>
      </c>
      <c r="AY2" t="s">
        <v>123</v>
      </c>
      <c r="AZ2" t="s">
        <v>124</v>
      </c>
      <c r="BA2" t="s">
        <v>125</v>
      </c>
      <c r="BB2" t="s">
        <v>126</v>
      </c>
      <c r="BC2" t="s">
        <v>127</v>
      </c>
      <c r="BD2" t="s">
        <v>128</v>
      </c>
      <c r="BE2" t="s">
        <v>84</v>
      </c>
      <c r="BF2" t="s">
        <v>85</v>
      </c>
      <c r="BG2" t="s">
        <v>86</v>
      </c>
      <c r="BH2" t="s">
        <v>87</v>
      </c>
      <c r="BI2" t="s">
        <v>88</v>
      </c>
      <c r="BJ2" t="s">
        <v>89</v>
      </c>
      <c r="BK2" t="s">
        <v>90</v>
      </c>
      <c r="BL2" t="s">
        <v>91</v>
      </c>
      <c r="BM2" t="s">
        <v>92</v>
      </c>
      <c r="BN2" t="s">
        <v>94</v>
      </c>
      <c r="BO2" t="s">
        <v>95</v>
      </c>
      <c r="BP2" t="s">
        <v>96</v>
      </c>
      <c r="BQ2" t="s">
        <v>97</v>
      </c>
      <c r="BR2" t="s">
        <v>98</v>
      </c>
      <c r="BS2" t="s">
        <v>99</v>
      </c>
      <c r="BT2" t="s">
        <v>100</v>
      </c>
      <c r="BU2" t="s">
        <v>101</v>
      </c>
      <c r="BV2" t="s">
        <v>102</v>
      </c>
      <c r="BW2" t="s">
        <v>103</v>
      </c>
      <c r="BX2" t="s">
        <v>104</v>
      </c>
      <c r="BY2" t="s">
        <v>105</v>
      </c>
      <c r="BZ2" t="s">
        <v>183</v>
      </c>
      <c r="CA2" t="s">
        <v>184</v>
      </c>
      <c r="CB2" t="s">
        <v>185</v>
      </c>
      <c r="CC2" t="s">
        <v>186</v>
      </c>
      <c r="CD2" t="s">
        <v>187</v>
      </c>
      <c r="CE2" t="s">
        <v>188</v>
      </c>
      <c r="CF2" t="s">
        <v>189</v>
      </c>
      <c r="CG2" t="s">
        <v>190</v>
      </c>
      <c r="CH2" t="s">
        <v>191</v>
      </c>
      <c r="CI2" t="s">
        <v>192</v>
      </c>
      <c r="CJ2" t="s">
        <v>133</v>
      </c>
      <c r="CK2" t="s">
        <v>134</v>
      </c>
      <c r="CL2" t="s">
        <v>135</v>
      </c>
      <c r="CM2" t="s">
        <v>136</v>
      </c>
      <c r="CN2" t="s">
        <v>138</v>
      </c>
      <c r="CO2" t="s">
        <v>139</v>
      </c>
      <c r="CP2" t="s">
        <v>140</v>
      </c>
      <c r="CQ2" t="s">
        <v>141</v>
      </c>
      <c r="CR2" t="s">
        <v>142</v>
      </c>
      <c r="CS2" t="s">
        <v>143</v>
      </c>
      <c r="CT2" t="s">
        <v>144</v>
      </c>
      <c r="CU2" t="s">
        <v>145</v>
      </c>
      <c r="CV2" t="s">
        <v>146</v>
      </c>
      <c r="CW2" t="s">
        <v>147</v>
      </c>
      <c r="CX2" t="s">
        <v>149</v>
      </c>
      <c r="CY2" t="s">
        <v>148</v>
      </c>
      <c r="CZ2" t="s">
        <v>228</v>
      </c>
      <c r="DJ2" t="s">
        <v>193</v>
      </c>
      <c r="DK2" t="s">
        <v>196</v>
      </c>
      <c r="DL2" t="s">
        <v>194</v>
      </c>
      <c r="DM2" t="s">
        <v>195</v>
      </c>
      <c r="DN2" t="s">
        <v>151</v>
      </c>
      <c r="DO2" t="s">
        <v>152</v>
      </c>
      <c r="DP2" t="s">
        <v>153</v>
      </c>
      <c r="DQ2" t="s">
        <v>154</v>
      </c>
      <c r="DR2" t="s">
        <v>155</v>
      </c>
      <c r="DS2" t="s">
        <v>156</v>
      </c>
      <c r="DT2" t="s">
        <v>157</v>
      </c>
      <c r="DU2" t="s">
        <v>158</v>
      </c>
      <c r="DV2" t="s">
        <v>159</v>
      </c>
      <c r="DW2" t="s">
        <v>160</v>
      </c>
      <c r="DX2" t="s">
        <v>161</v>
      </c>
      <c r="DY2" t="s">
        <v>162</v>
      </c>
      <c r="DZ2" t="s">
        <v>133</v>
      </c>
      <c r="EA2" t="s">
        <v>174</v>
      </c>
      <c r="EB2" t="s">
        <v>175</v>
      </c>
      <c r="EC2" t="s">
        <v>208</v>
      </c>
      <c r="ED2" t="s">
        <v>209</v>
      </c>
      <c r="EE2" t="s">
        <v>218</v>
      </c>
      <c r="EF2" t="s">
        <v>210</v>
      </c>
      <c r="EG2" t="s">
        <v>211</v>
      </c>
      <c r="EH2" t="s">
        <v>219</v>
      </c>
      <c r="EI2" t="s">
        <v>212</v>
      </c>
      <c r="EJ2" t="s">
        <v>213</v>
      </c>
      <c r="EK2" t="s">
        <v>220</v>
      </c>
      <c r="EL2" t="s">
        <v>214</v>
      </c>
      <c r="EM2" t="s">
        <v>215</v>
      </c>
      <c r="EN2" t="s">
        <v>221</v>
      </c>
    </row>
    <row r="3" spans="1:144" ht="12.75">
      <c r="A3">
        <f>'NCEA School'!C4</f>
        <v>0</v>
      </c>
      <c r="D3">
        <f>'NCEA School'!B17</f>
        <v>0</v>
      </c>
      <c r="E3">
        <f>'NCEA School'!B18</f>
        <v>0</v>
      </c>
      <c r="F3">
        <f>'NCEA School'!B19</f>
        <v>0</v>
      </c>
      <c r="G3">
        <f>'NCEA School'!B20</f>
        <v>0</v>
      </c>
      <c r="H3">
        <f>'NCEA School'!E17</f>
        <v>0</v>
      </c>
      <c r="I3">
        <f>'NCEA School'!E18</f>
        <v>0</v>
      </c>
      <c r="J3">
        <f>'NCEA School'!E19</f>
        <v>0</v>
      </c>
      <c r="K3">
        <f>'NCEA School'!E20</f>
        <v>0</v>
      </c>
      <c r="L3">
        <f>'NCEA School'!H17</f>
        <v>0</v>
      </c>
      <c r="M3">
        <f>'NCEA School'!H18</f>
        <v>0</v>
      </c>
      <c r="N3">
        <f>'NCEA School'!H19</f>
        <v>0</v>
      </c>
      <c r="O3">
        <f>'NCEA School'!C32</f>
        <v>0</v>
      </c>
      <c r="P3">
        <f>'NCEA School'!D32</f>
        <v>0</v>
      </c>
      <c r="Q3">
        <f>'NCEA School'!E32</f>
        <v>0</v>
      </c>
      <c r="R3">
        <f>'NCEA School'!C33</f>
        <v>0</v>
      </c>
      <c r="S3">
        <f>'NCEA School'!D33</f>
        <v>0</v>
      </c>
      <c r="T3">
        <f>'NCEA School'!E33</f>
        <v>0</v>
      </c>
      <c r="U3">
        <f>'NCEA School'!C34</f>
        <v>0</v>
      </c>
      <c r="V3">
        <f>'NCEA School'!D34</f>
        <v>0</v>
      </c>
      <c r="W3">
        <f>'NCEA School'!E34</f>
        <v>0</v>
      </c>
      <c r="X3">
        <f>'NCEA School'!C35</f>
        <v>0</v>
      </c>
      <c r="Y3">
        <f>'NCEA School'!D35</f>
        <v>0</v>
      </c>
      <c r="Z3">
        <f>'NCEA School'!E35</f>
        <v>0</v>
      </c>
      <c r="AA3">
        <f>'NCEA School'!C36</f>
        <v>0</v>
      </c>
      <c r="AB3">
        <f>'NCEA School'!D36</f>
        <v>0</v>
      </c>
      <c r="AC3">
        <f>'NCEA School'!E36</f>
        <v>0</v>
      </c>
      <c r="AD3">
        <f>'NCEA School'!C37</f>
        <v>0</v>
      </c>
      <c r="AE3">
        <f>'NCEA School'!D37</f>
        <v>0</v>
      </c>
      <c r="AF3">
        <f>'NCEA School'!E37</f>
        <v>0</v>
      </c>
      <c r="AG3">
        <f>'NCEA School'!C38</f>
        <v>0</v>
      </c>
      <c r="AH3">
        <f>'NCEA School'!D38</f>
        <v>0</v>
      </c>
      <c r="AI3">
        <f>'NCEA School'!E38</f>
        <v>0</v>
      </c>
      <c r="AJ3">
        <f>'NCEA School'!C46</f>
        <v>0</v>
      </c>
      <c r="AK3">
        <f>'NCEA School'!C47</f>
        <v>0</v>
      </c>
      <c r="AL3">
        <f>'NCEA School'!C48</f>
        <v>0</v>
      </c>
      <c r="AM3">
        <f>'NCEA School'!C49</f>
        <v>0</v>
      </c>
      <c r="AN3">
        <f>'NCEA School'!C50</f>
        <v>0</v>
      </c>
      <c r="AO3">
        <f>'NCEA School'!C51</f>
        <v>0</v>
      </c>
      <c r="AP3">
        <f>'NCEA School'!C52</f>
        <v>0</v>
      </c>
      <c r="AQ3">
        <f>'NCEA School'!C53</f>
        <v>0</v>
      </c>
      <c r="AR3">
        <f>'NCEA School'!C54</f>
        <v>0</v>
      </c>
      <c r="AS3">
        <f>'NCEA School'!C55</f>
        <v>0</v>
      </c>
      <c r="AT3">
        <f>'NCEA School'!C56</f>
        <v>0</v>
      </c>
      <c r="AU3">
        <f>'NCEA School'!C60</f>
        <v>0</v>
      </c>
      <c r="AV3">
        <f>'NCEA School'!D52</f>
        <v>0</v>
      </c>
      <c r="AW3">
        <f>'NCEA School'!D53</f>
        <v>0</v>
      </c>
      <c r="AX3">
        <f>'NCEA School'!D54</f>
        <v>0</v>
      </c>
      <c r="AY3">
        <f>'NCEA School'!D55</f>
        <v>0</v>
      </c>
      <c r="AZ3">
        <f>+'NCEA School'!D56</f>
        <v>0</v>
      </c>
      <c r="BA3">
        <f>'NCEA School'!D57</f>
        <v>0</v>
      </c>
      <c r="BB3">
        <f>+'NCEA School'!D58</f>
        <v>0</v>
      </c>
      <c r="BC3">
        <f>'NCEA School'!D59</f>
        <v>0</v>
      </c>
      <c r="BD3">
        <f>'NCEA School'!D60</f>
        <v>0</v>
      </c>
      <c r="BE3">
        <f>'NCEA School'!C77</f>
        <v>0</v>
      </c>
      <c r="BF3">
        <f>'NCEA School'!D77</f>
        <v>0</v>
      </c>
      <c r="BG3">
        <f>'NCEA School'!E77</f>
        <v>0</v>
      </c>
      <c r="BH3">
        <f>'NCEA School'!C78</f>
        <v>0</v>
      </c>
      <c r="BI3">
        <f>'NCEA School'!D78</f>
        <v>0</v>
      </c>
      <c r="BJ3">
        <f>'NCEA School'!E78</f>
        <v>0</v>
      </c>
      <c r="BK3">
        <f>'NCEA School'!C79</f>
        <v>0</v>
      </c>
      <c r="BL3">
        <f>'NCEA School'!D79</f>
        <v>0</v>
      </c>
      <c r="BM3">
        <f>'NCEA School'!E79</f>
        <v>0</v>
      </c>
      <c r="BN3">
        <f>'NCEA School'!C80</f>
        <v>0</v>
      </c>
      <c r="BO3">
        <f>'NCEA School'!D80</f>
        <v>0</v>
      </c>
      <c r="BP3">
        <f>'NCEA School'!E80</f>
        <v>0</v>
      </c>
      <c r="BQ3">
        <f>'NCEA School'!C81</f>
        <v>0</v>
      </c>
      <c r="BR3">
        <f>'NCEA School'!D81</f>
        <v>0</v>
      </c>
      <c r="BS3">
        <f>'NCEA School'!E81</f>
        <v>0</v>
      </c>
      <c r="BT3">
        <f>'NCEA School'!C82</f>
        <v>0</v>
      </c>
      <c r="BU3">
        <f>'NCEA School'!D82</f>
        <v>0</v>
      </c>
      <c r="BV3">
        <f>'NCEA School'!E82</f>
        <v>0</v>
      </c>
      <c r="BW3">
        <f>'NCEA School'!C83</f>
        <v>0</v>
      </c>
      <c r="BX3">
        <f>'NCEA School'!D83</f>
        <v>0</v>
      </c>
      <c r="BY3">
        <f>'NCEA School'!E83</f>
        <v>0</v>
      </c>
      <c r="BZ3" s="32">
        <f>'NCEA School'!C92</f>
        <v>0</v>
      </c>
      <c r="CA3" s="32">
        <f>'NCEA School'!D92</f>
        <v>0</v>
      </c>
      <c r="CB3" s="32">
        <f>'NCEA School'!C93</f>
        <v>0</v>
      </c>
      <c r="CC3" s="32">
        <f>'NCEA School'!D93</f>
        <v>0</v>
      </c>
      <c r="CD3" s="32">
        <f>'NCEA School'!C94</f>
        <v>0</v>
      </c>
      <c r="CE3" s="32">
        <f>'NCEA School'!D94</f>
        <v>0</v>
      </c>
      <c r="CF3" s="32">
        <f>'NCEA School'!C95</f>
        <v>0</v>
      </c>
      <c r="CG3" s="32">
        <f>'NCEA School'!D95</f>
        <v>0</v>
      </c>
      <c r="CH3" s="32">
        <f>'NCEA School'!C96</f>
        <v>0</v>
      </c>
      <c r="CI3" s="32">
        <f>'NCEA School'!D96</f>
        <v>0</v>
      </c>
      <c r="CJ3" s="32">
        <f>'NCEA School'!G102</f>
        <v>0</v>
      </c>
      <c r="CK3" s="32">
        <f>'NCEA School'!G103</f>
        <v>0</v>
      </c>
      <c r="CL3" s="32">
        <f>'NCEA School'!G104</f>
        <v>0</v>
      </c>
      <c r="CM3" s="32">
        <f>'NCEA School'!G105</f>
        <v>0</v>
      </c>
      <c r="CN3" s="32">
        <f>'NCEA School'!G112</f>
        <v>0</v>
      </c>
      <c r="CO3" s="32">
        <f>'NCEA School'!H112</f>
        <v>0</v>
      </c>
      <c r="CP3" s="32">
        <f>'NCEA School'!G113</f>
        <v>0</v>
      </c>
      <c r="CQ3" s="32">
        <f>'NCEA School'!H113</f>
        <v>0</v>
      </c>
      <c r="CR3">
        <f>'NCEA School'!G114</f>
        <v>0</v>
      </c>
      <c r="CS3">
        <f>'NCEA School'!H114</f>
        <v>0</v>
      </c>
      <c r="CT3">
        <f>'NCEA School'!G115</f>
        <v>0</v>
      </c>
      <c r="CU3">
        <f>'NCEA School'!H115</f>
        <v>0</v>
      </c>
      <c r="CV3">
        <f>'NCEA School'!G116</f>
        <v>0</v>
      </c>
      <c r="CW3">
        <f>'NCEA School'!H116</f>
        <v>0</v>
      </c>
      <c r="CX3">
        <f>'NCEA School'!G117</f>
        <v>0</v>
      </c>
      <c r="CY3">
        <f>'NCEA School'!H117</f>
        <v>0</v>
      </c>
      <c r="CZ3">
        <f>'NCEA School'!G119</f>
        <v>0</v>
      </c>
      <c r="DJ3">
        <f>IF((D3+H3)=2,1,0)</f>
        <v>0</v>
      </c>
      <c r="DK3">
        <f>IF((D3+I3)=2,1,0)</f>
        <v>0</v>
      </c>
      <c r="DL3">
        <f>IF((D3+J3)=2,1,0)</f>
        <v>0</v>
      </c>
      <c r="DM3">
        <f>IF((D3+K3)=2,1,0)</f>
        <v>0</v>
      </c>
      <c r="DN3">
        <f>IF((E3+H3)=2,1,0)</f>
        <v>0</v>
      </c>
      <c r="DO3">
        <f>IF((E3+I3)=2,1,0)</f>
        <v>0</v>
      </c>
      <c r="DP3">
        <f>IF((E3+J3)=2,1,0)</f>
        <v>0</v>
      </c>
      <c r="DQ3">
        <f>IF((E3+K3)=2,1,0)</f>
        <v>0</v>
      </c>
      <c r="DR3">
        <f>IF((F3+H3)=2,1,0)</f>
        <v>0</v>
      </c>
      <c r="DS3">
        <f>IF((F3+I3)=2,1,0)</f>
        <v>0</v>
      </c>
      <c r="DT3">
        <f>IF((F3+J3)=2,1,0)</f>
        <v>0</v>
      </c>
      <c r="DU3">
        <f>IF((F3+K3)=2,1,0)</f>
        <v>0</v>
      </c>
      <c r="DV3">
        <f>IF((G3+H3)=2,1,0)</f>
        <v>0</v>
      </c>
      <c r="DW3">
        <f>IF((G3+I3)=2,1,0)</f>
        <v>0</v>
      </c>
      <c r="DX3">
        <f>IF((G3+J3)=2,1,0)</f>
        <v>0</v>
      </c>
      <c r="DY3">
        <f>IF((G3+K3)=2,1,0)</f>
        <v>0</v>
      </c>
      <c r="DZ3">
        <f>IF((CJ3&gt;0),1,0)</f>
        <v>0</v>
      </c>
      <c r="EA3">
        <f>IF((CK3+CL3)&gt;0,1,0)</f>
        <v>0</v>
      </c>
      <c r="EB3">
        <f>IF(CM3&gt;0,1,0)</f>
        <v>0</v>
      </c>
      <c r="EC3">
        <f>'NCEA School'!E25</f>
        <v>0</v>
      </c>
      <c r="ED3">
        <f>'NCEA School'!F25</f>
        <v>0</v>
      </c>
      <c r="EE3">
        <f>'NCEA School'!G25</f>
        <v>0</v>
      </c>
      <c r="EF3">
        <f>'NCEA School'!E26</f>
        <v>0</v>
      </c>
      <c r="EG3">
        <f>'NCEA School'!F26</f>
        <v>0</v>
      </c>
      <c r="EH3">
        <f>'NCEA School'!G26</f>
        <v>0</v>
      </c>
      <c r="EI3">
        <f>'NCEA School'!E70</f>
        <v>0</v>
      </c>
      <c r="EJ3">
        <f>'NCEA School'!F70</f>
        <v>0</v>
      </c>
      <c r="EK3">
        <f>'NCEA School'!G70</f>
        <v>0</v>
      </c>
      <c r="EL3">
        <f>'NCEA School'!E71</f>
        <v>0</v>
      </c>
      <c r="EM3">
        <f>'NCEA School'!F71</f>
        <v>0</v>
      </c>
      <c r="EN3">
        <f>'NCEA School'!G71</f>
        <v>0</v>
      </c>
    </row>
    <row r="6" ht="12.75">
      <c r="A6" t="s">
        <v>73</v>
      </c>
    </row>
    <row r="7" ht="12.75">
      <c r="A7" t="s">
        <v>51</v>
      </c>
    </row>
    <row r="8" ht="12.75">
      <c r="A8" t="s">
        <v>72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41"/>
  <sheetViews>
    <sheetView tabSelected="1" zoomScalePageLayoutView="0" workbookViewId="0" topLeftCell="A25">
      <selection activeCell="A40" sqref="A40"/>
    </sheetView>
  </sheetViews>
  <sheetFormatPr defaultColWidth="9.140625" defaultRowHeight="12.75"/>
  <cols>
    <col min="1" max="1" width="84.140625" style="0" customWidth="1"/>
  </cols>
  <sheetData>
    <row r="1" ht="12.75">
      <c r="A1" s="40" t="s">
        <v>230</v>
      </c>
    </row>
    <row r="2" ht="36.75" customHeight="1">
      <c r="A2" s="40" t="s">
        <v>288</v>
      </c>
    </row>
    <row r="3" ht="55.5" customHeight="1">
      <c r="A3" s="40" t="s">
        <v>289</v>
      </c>
    </row>
    <row r="4" ht="35.25" customHeight="1">
      <c r="A4" s="41" t="s">
        <v>234</v>
      </c>
    </row>
    <row r="5" ht="12.75">
      <c r="A5" s="40"/>
    </row>
    <row r="6" ht="26.25">
      <c r="A6" s="40" t="s">
        <v>231</v>
      </c>
    </row>
    <row r="8" ht="12.75">
      <c r="A8" s="40" t="s">
        <v>232</v>
      </c>
    </row>
    <row r="9" ht="12.75">
      <c r="A9" s="40" t="s">
        <v>233</v>
      </c>
    </row>
    <row r="11" ht="20.25">
      <c r="A11" s="42" t="s">
        <v>235</v>
      </c>
    </row>
    <row r="12" ht="15">
      <c r="A12" s="43" t="s">
        <v>236</v>
      </c>
    </row>
    <row r="13" ht="26.25">
      <c r="A13" s="44" t="s">
        <v>237</v>
      </c>
    </row>
    <row r="14" ht="26.25">
      <c r="A14" s="44" t="s">
        <v>238</v>
      </c>
    </row>
    <row r="15" spans="1:2" ht="26.25">
      <c r="A15" s="40" t="s">
        <v>258</v>
      </c>
      <c r="B15" s="40"/>
    </row>
    <row r="16" ht="26.25">
      <c r="A16" s="44" t="s">
        <v>239</v>
      </c>
    </row>
    <row r="17" ht="12.75">
      <c r="A17" s="45"/>
    </row>
    <row r="18" ht="15">
      <c r="A18" s="46" t="s">
        <v>240</v>
      </c>
    </row>
    <row r="19" ht="12.75">
      <c r="A19" s="47" t="s">
        <v>241</v>
      </c>
    </row>
    <row r="20" ht="12.75">
      <c r="A20" s="47" t="s">
        <v>242</v>
      </c>
    </row>
    <row r="21" ht="12.75">
      <c r="A21" s="47" t="s">
        <v>243</v>
      </c>
    </row>
    <row r="22" ht="12.75">
      <c r="A22" s="47" t="s">
        <v>244</v>
      </c>
    </row>
    <row r="23" ht="12.75">
      <c r="A23" s="49"/>
    </row>
    <row r="24" ht="28.5">
      <c r="A24" s="52" t="s">
        <v>245</v>
      </c>
    </row>
    <row r="25" ht="26.25">
      <c r="A25" s="53" t="s">
        <v>246</v>
      </c>
    </row>
    <row r="26" ht="12.75">
      <c r="A26" s="54" t="s">
        <v>247</v>
      </c>
    </row>
    <row r="27" ht="12.75">
      <c r="A27" s="54" t="s">
        <v>248</v>
      </c>
    </row>
    <row r="28" ht="33.75" customHeight="1">
      <c r="A28" s="53" t="s">
        <v>249</v>
      </c>
    </row>
    <row r="29" ht="26.25">
      <c r="A29" s="53" t="s">
        <v>250</v>
      </c>
    </row>
    <row r="30" ht="12.75">
      <c r="A30" s="54" t="s">
        <v>251</v>
      </c>
    </row>
    <row r="31" ht="12.75">
      <c r="A31" s="55"/>
    </row>
    <row r="32" ht="28.5">
      <c r="A32" s="52" t="s">
        <v>252</v>
      </c>
    </row>
    <row r="33" ht="12.75">
      <c r="A33" s="49"/>
    </row>
    <row r="34" ht="15">
      <c r="A34" s="46" t="s">
        <v>253</v>
      </c>
    </row>
    <row r="35" ht="12.75">
      <c r="A35" s="49"/>
    </row>
    <row r="36" ht="26.25">
      <c r="A36" s="55" t="s">
        <v>254</v>
      </c>
    </row>
    <row r="37" ht="39">
      <c r="A37" s="54" t="s">
        <v>255</v>
      </c>
    </row>
    <row r="38" ht="12.75">
      <c r="A38" s="54" t="s">
        <v>256</v>
      </c>
    </row>
    <row r="39" ht="15.75">
      <c r="A39" s="50"/>
    </row>
    <row r="40" ht="15.75">
      <c r="A40" s="51" t="s">
        <v>290</v>
      </c>
    </row>
    <row r="41" ht="15.75">
      <c r="A41" s="51" t="s">
        <v>257</v>
      </c>
    </row>
  </sheetData>
  <sheetProtection/>
  <hyperlinks>
    <hyperlink ref="A4" r:id="rId1" display="mailto:mcdonald@ncea.org"/>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C50"/>
  <sheetViews>
    <sheetView zoomScalePageLayoutView="0" workbookViewId="0" topLeftCell="A1">
      <selection activeCell="A24" sqref="A24:IV26"/>
    </sheetView>
  </sheetViews>
  <sheetFormatPr defaultColWidth="9.140625" defaultRowHeight="12.75"/>
  <cols>
    <col min="1" max="1" width="74.140625" style="0" customWidth="1"/>
  </cols>
  <sheetData>
    <row r="1" ht="17.25">
      <c r="A1" s="56" t="s">
        <v>259</v>
      </c>
    </row>
    <row r="2" ht="15">
      <c r="A2" s="57"/>
    </row>
    <row r="3" ht="46.5">
      <c r="A3" s="57" t="s">
        <v>260</v>
      </c>
    </row>
    <row r="4" ht="15">
      <c r="A4" s="57"/>
    </row>
    <row r="5" ht="17.25">
      <c r="A5" s="58" t="s">
        <v>261</v>
      </c>
    </row>
    <row r="6" ht="78">
      <c r="A6" s="57" t="s">
        <v>262</v>
      </c>
    </row>
    <row r="7" ht="12.75">
      <c r="A7" s="59"/>
    </row>
    <row r="8" ht="46.5">
      <c r="A8" s="57" t="s">
        <v>263</v>
      </c>
    </row>
    <row r="9" ht="15">
      <c r="A9" s="60"/>
    </row>
    <row r="10" ht="30.75">
      <c r="A10" s="52" t="s">
        <v>264</v>
      </c>
    </row>
    <row r="11" ht="12.75">
      <c r="A11" s="59"/>
    </row>
    <row r="12" ht="12.75">
      <c r="A12" s="59"/>
    </row>
    <row r="13" ht="17.25">
      <c r="A13" s="58" t="s">
        <v>265</v>
      </c>
    </row>
    <row r="14" ht="78">
      <c r="A14" s="57" t="s">
        <v>266</v>
      </c>
    </row>
    <row r="15" ht="15">
      <c r="A15" s="57"/>
    </row>
    <row r="16" ht="15">
      <c r="A16" s="57" t="s">
        <v>267</v>
      </c>
    </row>
    <row r="17" spans="1:3" ht="15">
      <c r="A17" s="48" t="s">
        <v>268</v>
      </c>
      <c r="C17" s="48"/>
    </row>
    <row r="18" spans="1:3" ht="15">
      <c r="A18" s="48" t="s">
        <v>269</v>
      </c>
      <c r="C18" s="48"/>
    </row>
    <row r="19" spans="1:3" ht="15">
      <c r="A19" s="48" t="s">
        <v>270</v>
      </c>
      <c r="C19" s="48"/>
    </row>
    <row r="20" spans="1:3" ht="15">
      <c r="A20" s="48" t="s">
        <v>271</v>
      </c>
      <c r="C20" s="48"/>
    </row>
    <row r="21" spans="1:3" ht="15">
      <c r="A21" s="48" t="s">
        <v>272</v>
      </c>
      <c r="C21" s="48"/>
    </row>
    <row r="22" spans="1:3" ht="15">
      <c r="A22" s="48" t="s">
        <v>273</v>
      </c>
      <c r="C22" s="48"/>
    </row>
    <row r="23" ht="15">
      <c r="A23" s="57"/>
    </row>
    <row r="24" ht="17.25">
      <c r="A24" s="61" t="s">
        <v>274</v>
      </c>
    </row>
    <row r="25" ht="12.75">
      <c r="A25" s="62"/>
    </row>
    <row r="26" ht="12.75">
      <c r="A26" s="62"/>
    </row>
    <row r="27" ht="27">
      <c r="A27" s="63" t="s">
        <v>275</v>
      </c>
    </row>
    <row r="28" ht="15">
      <c r="A28" s="64"/>
    </row>
    <row r="29" ht="15">
      <c r="A29" s="64"/>
    </row>
    <row r="30" ht="46.5">
      <c r="A30" s="65" t="s">
        <v>276</v>
      </c>
    </row>
    <row r="31" ht="15">
      <c r="A31" s="64"/>
    </row>
    <row r="32" ht="15">
      <c r="A32" s="64"/>
    </row>
    <row r="33" ht="46.5">
      <c r="A33" s="66" t="s">
        <v>277</v>
      </c>
    </row>
    <row r="34" ht="15">
      <c r="A34" s="64"/>
    </row>
    <row r="35" ht="15">
      <c r="A35" s="64"/>
    </row>
    <row r="36" ht="30.75">
      <c r="A36" s="66" t="s">
        <v>278</v>
      </c>
    </row>
    <row r="37" ht="15">
      <c r="A37" s="64"/>
    </row>
    <row r="38" ht="15">
      <c r="A38" s="64"/>
    </row>
    <row r="39" ht="30.75">
      <c r="A39" s="65" t="s">
        <v>279</v>
      </c>
    </row>
    <row r="40" ht="15">
      <c r="A40" s="64"/>
    </row>
    <row r="41" ht="15">
      <c r="A41" s="64"/>
    </row>
    <row r="42" ht="30.75">
      <c r="A42" s="65" t="s">
        <v>280</v>
      </c>
    </row>
    <row r="43" ht="15">
      <c r="A43" s="67"/>
    </row>
    <row r="44" ht="15">
      <c r="A44" s="67"/>
    </row>
    <row r="45" ht="30.75">
      <c r="A45" s="52" t="s">
        <v>281</v>
      </c>
    </row>
    <row r="46" ht="15">
      <c r="A46" s="57"/>
    </row>
    <row r="47" ht="15">
      <c r="A47" s="57"/>
    </row>
    <row r="48" ht="46.5">
      <c r="A48" s="67" t="s">
        <v>282</v>
      </c>
    </row>
    <row r="49" ht="12.75">
      <c r="A49" s="26"/>
    </row>
    <row r="50" ht="12.75">
      <c r="A50" s="2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Schultz</dc:creator>
  <cp:keywords/>
  <dc:description/>
  <cp:lastModifiedBy>Dale McDonald</cp:lastModifiedBy>
  <cp:lastPrinted>2011-05-16T17:25:48Z</cp:lastPrinted>
  <dcterms:created xsi:type="dcterms:W3CDTF">2004-07-19T15:09:06Z</dcterms:created>
  <dcterms:modified xsi:type="dcterms:W3CDTF">2018-05-04T18:31:53Z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